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en\Desktop\"/>
    </mc:Choice>
  </mc:AlternateContent>
  <xr:revisionPtr revIDLastSave="0" documentId="13_ncr:1_{7B0E463F-0EB6-4830-9799-ED1E6205DB84}" xr6:coauthVersionLast="47" xr6:coauthVersionMax="47" xr10:uidLastSave="{00000000-0000-0000-0000-000000000000}"/>
  <bookViews>
    <workbookView xWindow="-103" yWindow="-103" windowWidth="33120" windowHeight="18120" xr2:uid="{797477CF-35B5-470E-8745-DE03F5219145}"/>
  </bookViews>
  <sheets>
    <sheet name="Effectiveness" sheetId="3" r:id="rId1"/>
    <sheet name="Efficiency" sheetId="5" r:id="rId2"/>
    <sheet name="Satisfaction" sheetId="4" r:id="rId3"/>
    <sheet name="Question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4" l="1"/>
  <c r="N9" i="4"/>
  <c r="N10" i="4"/>
  <c r="N11" i="4"/>
  <c r="N12" i="4"/>
  <c r="N7" i="4"/>
  <c r="N3" i="4"/>
  <c r="N4" i="4"/>
  <c r="N2" i="4"/>
  <c r="R7" i="5"/>
  <c r="R6" i="5"/>
  <c r="R5" i="5"/>
  <c r="R4" i="5"/>
  <c r="R3" i="5"/>
  <c r="R2" i="5"/>
  <c r="N32" i="5"/>
  <c r="N31" i="5"/>
  <c r="N30" i="5"/>
  <c r="N29" i="5"/>
  <c r="N28" i="5"/>
  <c r="N27" i="5"/>
  <c r="N26" i="5"/>
  <c r="N25" i="5"/>
  <c r="N23" i="5"/>
  <c r="N22" i="5"/>
  <c r="N21" i="5"/>
  <c r="N20" i="5"/>
  <c r="N19" i="5"/>
  <c r="N18" i="5"/>
  <c r="N17" i="5"/>
  <c r="N16" i="5"/>
  <c r="N15" i="5"/>
  <c r="N14" i="5"/>
  <c r="N12" i="5"/>
  <c r="N11" i="5"/>
  <c r="N10" i="5"/>
  <c r="N9" i="5"/>
  <c r="N8" i="5"/>
  <c r="N7" i="5"/>
  <c r="N6" i="5"/>
  <c r="N5" i="5"/>
  <c r="N4" i="5"/>
  <c r="N3" i="5"/>
  <c r="N3" i="3"/>
  <c r="P3" i="3" s="1"/>
  <c r="O3" i="3"/>
  <c r="Q3" i="3" s="1"/>
  <c r="N4" i="3"/>
  <c r="P4" i="3" s="1"/>
  <c r="O4" i="3"/>
  <c r="Q4" i="3" s="1"/>
  <c r="N5" i="3"/>
  <c r="P5" i="3" s="1"/>
  <c r="O5" i="3"/>
  <c r="Q5" i="3" s="1"/>
  <c r="N6" i="3"/>
  <c r="P6" i="3" s="1"/>
  <c r="O6" i="3"/>
  <c r="Q6" i="3" s="1"/>
  <c r="N7" i="3"/>
  <c r="P7" i="3" s="1"/>
  <c r="O7" i="3"/>
  <c r="Q7" i="3" s="1"/>
  <c r="N8" i="3"/>
  <c r="P8" i="3" s="1"/>
  <c r="O8" i="3"/>
  <c r="Q8" i="3" s="1"/>
  <c r="N9" i="3"/>
  <c r="P9" i="3" s="1"/>
  <c r="O9" i="3"/>
  <c r="Q9" i="3" s="1"/>
  <c r="N10" i="3"/>
  <c r="P10" i="3" s="1"/>
  <c r="O10" i="3"/>
  <c r="Q10" i="3" s="1"/>
  <c r="N11" i="3"/>
  <c r="P11" i="3" s="1"/>
  <c r="O11" i="3"/>
  <c r="Q11" i="3" s="1"/>
  <c r="N12" i="3"/>
  <c r="P12" i="3" s="1"/>
  <c r="O12" i="3"/>
  <c r="Q12" i="3" s="1"/>
  <c r="N13" i="3"/>
  <c r="P13" i="3" s="1"/>
  <c r="O13" i="3"/>
  <c r="Q13" i="3" s="1"/>
  <c r="N14" i="3"/>
  <c r="P14" i="3" s="1"/>
  <c r="O14" i="3"/>
  <c r="Q14" i="3" s="1"/>
  <c r="N15" i="3"/>
  <c r="P15" i="3" s="1"/>
  <c r="O15" i="3"/>
  <c r="Q15" i="3" s="1"/>
  <c r="N16" i="3"/>
  <c r="P16" i="3" s="1"/>
  <c r="O16" i="3"/>
  <c r="Q16" i="3" s="1"/>
  <c r="N17" i="3"/>
  <c r="P17" i="3" s="1"/>
  <c r="O17" i="3"/>
  <c r="Q17" i="3" s="1"/>
  <c r="N18" i="3"/>
  <c r="P18" i="3" s="1"/>
  <c r="O18" i="3"/>
  <c r="Q18" i="3" s="1"/>
  <c r="N19" i="3"/>
  <c r="P19" i="3" s="1"/>
  <c r="O19" i="3"/>
  <c r="Q19" i="3" s="1"/>
  <c r="N20" i="3"/>
  <c r="P20" i="3" s="1"/>
  <c r="O20" i="3"/>
  <c r="Q20" i="3" s="1"/>
  <c r="N21" i="3"/>
  <c r="P21" i="3" s="1"/>
  <c r="O21" i="3"/>
  <c r="Q21" i="3" s="1"/>
  <c r="N22" i="3"/>
  <c r="P22" i="3" s="1"/>
  <c r="O22" i="3"/>
  <c r="Q22" i="3" s="1"/>
  <c r="N23" i="3"/>
  <c r="P23" i="3" s="1"/>
  <c r="O23" i="3"/>
  <c r="Q23" i="3" s="1"/>
  <c r="N24" i="3"/>
  <c r="P24" i="3" s="1"/>
  <c r="O24" i="3"/>
  <c r="Q24" i="3" s="1"/>
  <c r="N25" i="3"/>
  <c r="P25" i="3" s="1"/>
  <c r="O25" i="3"/>
  <c r="Q25" i="3" s="1"/>
  <c r="N26" i="3"/>
  <c r="P26" i="3" s="1"/>
  <c r="O26" i="3"/>
  <c r="Q26" i="3" s="1"/>
  <c r="N27" i="3"/>
  <c r="P27" i="3" s="1"/>
  <c r="O27" i="3"/>
  <c r="Q27" i="3" s="1"/>
  <c r="N28" i="3"/>
  <c r="P28" i="3" s="1"/>
  <c r="O28" i="3"/>
  <c r="Q28" i="3" s="1"/>
  <c r="N29" i="3"/>
  <c r="P29" i="3" s="1"/>
  <c r="O29" i="3"/>
  <c r="Q29" i="3" s="1"/>
  <c r="O2" i="3"/>
  <c r="Q2" i="3" s="1"/>
  <c r="N2" i="3"/>
  <c r="P2" i="3" s="1"/>
  <c r="B33" i="3" l="1"/>
  <c r="C33" i="3" s="1"/>
  <c r="B36" i="3"/>
  <c r="C36" i="3" s="1"/>
  <c r="B34" i="3"/>
  <c r="C34" i="3" s="1"/>
  <c r="B32" i="3"/>
  <c r="C32" i="3" s="1"/>
  <c r="B35" i="3"/>
  <c r="C35" i="3" s="1"/>
  <c r="B31" i="3"/>
  <c r="C31" i="3" s="1"/>
</calcChain>
</file>

<file path=xl/sharedStrings.xml><?xml version="1.0" encoding="utf-8"?>
<sst xmlns="http://schemas.openxmlformats.org/spreadsheetml/2006/main" count="519" uniqueCount="93">
  <si>
    <t>No</t>
  </si>
  <si>
    <t>User 1</t>
  </si>
  <si>
    <t>User 2</t>
  </si>
  <si>
    <t>User 3</t>
  </si>
  <si>
    <t>User 4</t>
  </si>
  <si>
    <t>User 5</t>
  </si>
  <si>
    <t>User 6</t>
  </si>
  <si>
    <t>User 7</t>
  </si>
  <si>
    <t>User 8</t>
  </si>
  <si>
    <t>User 9</t>
  </si>
  <si>
    <t>User 10</t>
  </si>
  <si>
    <t>User 11</t>
  </si>
  <si>
    <t>User 12</t>
  </si>
  <si>
    <t>Effectiveness</t>
  </si>
  <si>
    <t>Bar chart</t>
  </si>
  <si>
    <t>Accessible Bar chart task 1</t>
  </si>
  <si>
    <t>Accessible Bar chart task 2</t>
  </si>
  <si>
    <t>Accessible Bar chart task 3</t>
  </si>
  <si>
    <t>Accessible Bar chart task 4</t>
  </si>
  <si>
    <t>Accessible Bar chart task 5</t>
  </si>
  <si>
    <t>Non-accessible bar chart task 1</t>
  </si>
  <si>
    <t>Non-accessible bar chart task 2</t>
  </si>
  <si>
    <t>Non-accessible bar chart task 3</t>
  </si>
  <si>
    <t>Non-accessible bar chart task 4</t>
  </si>
  <si>
    <t>Non-accessible bar chart task 5</t>
  </si>
  <si>
    <t>Accessible stacked bar chart task 1</t>
  </si>
  <si>
    <t>Accessible stacked bar chart task 2</t>
  </si>
  <si>
    <t>Accessible stacked bar chart task 3</t>
  </si>
  <si>
    <t>Accessible stacked bar chart task 4</t>
  </si>
  <si>
    <t>Accessible stacked bar chart task 5</t>
  </si>
  <si>
    <t>Non-accessible stacked bar chart task 1</t>
  </si>
  <si>
    <t>Non-accessible stacked bar chart task 2</t>
  </si>
  <si>
    <t>Non-accessible stacked bar chart task 3</t>
  </si>
  <si>
    <t>Non-accessible stacked bar chart task 4</t>
  </si>
  <si>
    <t>Non-accessible stacked bar chart task 5</t>
  </si>
  <si>
    <t>Accessible line chart task 1</t>
  </si>
  <si>
    <t>Accessible line chart task 2</t>
  </si>
  <si>
    <t>Accessible line chart task 3</t>
  </si>
  <si>
    <t>Accessible line chart task 4</t>
  </si>
  <si>
    <t>Non-accessible line chart task 1</t>
  </si>
  <si>
    <t>Non-accessible line chart task 2</t>
  </si>
  <si>
    <t>Non-accessible line chart task 3</t>
  </si>
  <si>
    <t>Non-accessible line chart task 4</t>
  </si>
  <si>
    <t>Yes</t>
  </si>
  <si>
    <t>Total Yes</t>
  </si>
  <si>
    <t>Total No</t>
  </si>
  <si>
    <t>% Yes</t>
  </si>
  <si>
    <t>% No</t>
  </si>
  <si>
    <t>Average effectiveness accessible bar chart</t>
  </si>
  <si>
    <t>Average effectiveness non-accessible bar chart</t>
  </si>
  <si>
    <t>Average effectiveness accessible stacked bar chart</t>
  </si>
  <si>
    <t>Average effectiveness non-accessible stacked bar chart</t>
  </si>
  <si>
    <t>Average effectiveness accessible line chart</t>
  </si>
  <si>
    <t>Average effectiveness non-accessible line chart</t>
  </si>
  <si>
    <t>Pre-task satisfaction by chart type</t>
  </si>
  <si>
    <t>Stacked bar chart</t>
  </si>
  <si>
    <t>Line chart</t>
  </si>
  <si>
    <t>Post-task satisfaction by chart type</t>
  </si>
  <si>
    <t>Accessible Bar chart</t>
  </si>
  <si>
    <t>Non-accessible Bar chart</t>
  </si>
  <si>
    <t>Non-accessible Stacked bar chart</t>
  </si>
  <si>
    <t>Accessible Stacked bar chart</t>
  </si>
  <si>
    <t>Accessible Line chart</t>
  </si>
  <si>
    <t>Non-accessible Line chart</t>
  </si>
  <si>
    <t>Efficiency in seconds</t>
  </si>
  <si>
    <t>Average</t>
  </si>
  <si>
    <t>Non-accessible task 1</t>
  </si>
  <si>
    <t>Non-accessible task 2</t>
  </si>
  <si>
    <t>Non-accessible task 3</t>
  </si>
  <si>
    <t>Non-accessible task 4</t>
  </si>
  <si>
    <t>Non-accessible task 5</t>
  </si>
  <si>
    <t>Accessible task 1</t>
  </si>
  <si>
    <t>Accessible task 2</t>
  </si>
  <si>
    <t>Accessible task 3</t>
  </si>
  <si>
    <t>Accessible task 4</t>
  </si>
  <si>
    <t>Accessible task 5</t>
  </si>
  <si>
    <t>1. Quin gènere i en quin any s’ha recaptat més en taquilla?</t>
  </si>
  <si>
    <t xml:space="preserve">2. Quin gènere i en quin any el recapte s’apropa als 3000 milions? </t>
  </si>
  <si>
    <t xml:space="preserve">3. Quin any el gènere Drama recapte més en taquilla? </t>
  </si>
  <si>
    <t>4. En quin any recapta més el gènere d’Acció?</t>
  </si>
  <si>
    <t>5. Entre els generes Drama i Suspens, quin dels dos va recaptar més l’any 2017?</t>
  </si>
  <si>
    <t>Stacked-bar chart</t>
  </si>
  <si>
    <t>1. Quantes sabates es van vendre en el mes de setembre de 2019?</t>
  </si>
  <si>
    <t>2. En quin mes de l’any 2018 es van vendre menys sabates?</t>
  </si>
  <si>
    <t>3. Tenint en compte la venda dels dos anys, en quin mes s’han venut més sabates?</t>
  </si>
  <si>
    <t>4. Entre els dos anys, en quin mes es van produir unes vendes més properes a les 1000 sabates?</t>
  </si>
  <si>
    <t>5. En quin mes s’observa una diferencia més gran entre els anys 2018 i 2019?</t>
  </si>
  <si>
    <t>Line bar</t>
  </si>
  <si>
    <t>1. En quin mes i aeroport s’han realitzat més vols?</t>
  </si>
  <si>
    <t>2. En quin mes l’aeroport del Prat ha realitzat més vols?</t>
  </si>
  <si>
    <t>3. En quin mes l’aeroport de Barajas ha realitzat menys vols?</t>
  </si>
  <si>
    <t>4. En quin aeroport s’han realitzat més vols en el mes d’octubre?</t>
  </si>
  <si>
    <t>5. En quin mes i aeroport la quantitat de vols s’apropa més als 50000 vols?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</si>
</sst>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0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/>
    <xf numFmtId="2" fontId="7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10" fontId="9" fillId="0" borderId="1" xfId="0" applyNumberFormat="1" applyFont="1" applyBorder="1"/>
    <xf numFmtId="0" fontId="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/>
    <xf numFmtId="10" fontId="9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90A3E-8B8E-4C40-B875-4A326BA31CE7}">
  <dimension ref="A1:Q36"/>
  <sheetViews>
    <sheetView tabSelected="1" zoomScale="85" zoomScaleNormal="85" workbookViewId="0">
      <selection activeCell="G37" sqref="G37"/>
    </sheetView>
  </sheetViews>
  <sheetFormatPr baseColWidth="10" defaultRowHeight="14.6" x14ac:dyDescent="0.4"/>
  <cols>
    <col min="1" max="1" width="72.3828125" customWidth="1"/>
    <col min="2" max="10" width="8.765625" style="3" bestFit="1" customWidth="1"/>
    <col min="11" max="13" width="10.23046875" style="3" bestFit="1" customWidth="1"/>
    <col min="14" max="14" width="12.3046875" bestFit="1" customWidth="1"/>
    <col min="15" max="15" width="11.23046875" bestFit="1" customWidth="1"/>
    <col min="16" max="16" width="10" bestFit="1" customWidth="1"/>
    <col min="17" max="17" width="8.69140625" bestFit="1" customWidth="1"/>
  </cols>
  <sheetData>
    <row r="1" spans="1:17" ht="17.600000000000001" x14ac:dyDescent="0.4">
      <c r="A1" s="9" t="s">
        <v>13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44</v>
      </c>
      <c r="O1" s="17" t="s">
        <v>45</v>
      </c>
      <c r="P1" s="17" t="s">
        <v>46</v>
      </c>
      <c r="Q1" s="17" t="s">
        <v>47</v>
      </c>
    </row>
    <row r="2" spans="1:17" ht="18.45" x14ac:dyDescent="0.5">
      <c r="A2" s="9" t="s">
        <v>15</v>
      </c>
      <c r="B2" s="18" t="s">
        <v>43</v>
      </c>
      <c r="C2" s="18" t="s">
        <v>43</v>
      </c>
      <c r="D2" s="18" t="s">
        <v>43</v>
      </c>
      <c r="E2" s="18" t="s">
        <v>0</v>
      </c>
      <c r="F2" s="18" t="s">
        <v>43</v>
      </c>
      <c r="G2" s="18" t="s">
        <v>43</v>
      </c>
      <c r="H2" s="18" t="s">
        <v>43</v>
      </c>
      <c r="I2" s="18" t="s">
        <v>43</v>
      </c>
      <c r="J2" s="18" t="s">
        <v>43</v>
      </c>
      <c r="K2" s="18" t="s">
        <v>43</v>
      </c>
      <c r="L2" s="18" t="s">
        <v>43</v>
      </c>
      <c r="M2" s="18" t="s">
        <v>43</v>
      </c>
      <c r="N2" s="19">
        <f>COUNTIF(B2:M2,"Yes")</f>
        <v>11</v>
      </c>
      <c r="O2" s="19">
        <f>COUNTIF(B2:M2,"No")</f>
        <v>1</v>
      </c>
      <c r="P2" s="20">
        <f>N2/12</f>
        <v>0.91666666666666663</v>
      </c>
      <c r="Q2" s="20">
        <f>O2/12</f>
        <v>8.3333333333333329E-2</v>
      </c>
    </row>
    <row r="3" spans="1:17" ht="18.45" x14ac:dyDescent="0.5">
      <c r="A3" s="9" t="s">
        <v>16</v>
      </c>
      <c r="B3" s="18" t="s">
        <v>43</v>
      </c>
      <c r="C3" s="18" t="s">
        <v>43</v>
      </c>
      <c r="D3" s="18" t="s">
        <v>43</v>
      </c>
      <c r="E3" s="18" t="s">
        <v>0</v>
      </c>
      <c r="F3" s="18" t="s">
        <v>43</v>
      </c>
      <c r="G3" s="18" t="s">
        <v>43</v>
      </c>
      <c r="H3" s="18" t="s">
        <v>43</v>
      </c>
      <c r="I3" s="18" t="s">
        <v>43</v>
      </c>
      <c r="J3" s="18" t="s">
        <v>43</v>
      </c>
      <c r="K3" s="18" t="s">
        <v>43</v>
      </c>
      <c r="L3" s="18" t="s">
        <v>43</v>
      </c>
      <c r="M3" s="18" t="s">
        <v>43</v>
      </c>
      <c r="N3" s="19">
        <f t="shared" ref="N3:N29" si="0">COUNTIF(B3:M3,"Yes")</f>
        <v>11</v>
      </c>
      <c r="O3" s="19">
        <f t="shared" ref="O3:O29" si="1">COUNTIF(B3:M3,"No")</f>
        <v>1</v>
      </c>
      <c r="P3" s="20">
        <f t="shared" ref="P3:P29" si="2">N3/12</f>
        <v>0.91666666666666663</v>
      </c>
      <c r="Q3" s="20">
        <f t="shared" ref="Q3:Q29" si="3">O3/12</f>
        <v>8.3333333333333329E-2</v>
      </c>
    </row>
    <row r="4" spans="1:17" ht="18.45" x14ac:dyDescent="0.5">
      <c r="A4" s="9" t="s">
        <v>17</v>
      </c>
      <c r="B4" s="18" t="s">
        <v>43</v>
      </c>
      <c r="C4" s="18" t="s">
        <v>43</v>
      </c>
      <c r="D4" s="18" t="s">
        <v>43</v>
      </c>
      <c r="E4" s="18" t="s">
        <v>0</v>
      </c>
      <c r="F4" s="18" t="s">
        <v>43</v>
      </c>
      <c r="G4" s="18" t="s">
        <v>43</v>
      </c>
      <c r="H4" s="18" t="s">
        <v>43</v>
      </c>
      <c r="I4" s="18" t="s">
        <v>43</v>
      </c>
      <c r="J4" s="18" t="s">
        <v>43</v>
      </c>
      <c r="K4" s="18" t="s">
        <v>43</v>
      </c>
      <c r="L4" s="18" t="s">
        <v>43</v>
      </c>
      <c r="M4" s="18" t="s">
        <v>43</v>
      </c>
      <c r="N4" s="19">
        <f t="shared" si="0"/>
        <v>11</v>
      </c>
      <c r="O4" s="19">
        <f t="shared" si="1"/>
        <v>1</v>
      </c>
      <c r="P4" s="20">
        <f t="shared" si="2"/>
        <v>0.91666666666666663</v>
      </c>
      <c r="Q4" s="20">
        <f t="shared" si="3"/>
        <v>8.3333333333333329E-2</v>
      </c>
    </row>
    <row r="5" spans="1:17" ht="18.45" x14ac:dyDescent="0.5">
      <c r="A5" s="9" t="s">
        <v>18</v>
      </c>
      <c r="B5" s="18" t="s">
        <v>43</v>
      </c>
      <c r="C5" s="18" t="s">
        <v>43</v>
      </c>
      <c r="D5" s="18" t="s">
        <v>43</v>
      </c>
      <c r="E5" s="18" t="s">
        <v>0</v>
      </c>
      <c r="F5" s="18" t="s">
        <v>43</v>
      </c>
      <c r="G5" s="18" t="s">
        <v>43</v>
      </c>
      <c r="H5" s="18" t="s">
        <v>43</v>
      </c>
      <c r="I5" s="18" t="s">
        <v>43</v>
      </c>
      <c r="J5" s="18" t="s">
        <v>43</v>
      </c>
      <c r="K5" s="18" t="s">
        <v>43</v>
      </c>
      <c r="L5" s="18" t="s">
        <v>43</v>
      </c>
      <c r="M5" s="18" t="s">
        <v>43</v>
      </c>
      <c r="N5" s="19">
        <f t="shared" si="0"/>
        <v>11</v>
      </c>
      <c r="O5" s="19">
        <f t="shared" si="1"/>
        <v>1</v>
      </c>
      <c r="P5" s="20">
        <f t="shared" si="2"/>
        <v>0.91666666666666663</v>
      </c>
      <c r="Q5" s="20">
        <f t="shared" si="3"/>
        <v>8.3333333333333329E-2</v>
      </c>
    </row>
    <row r="6" spans="1:17" ht="18.45" x14ac:dyDescent="0.5">
      <c r="A6" s="9" t="s">
        <v>19</v>
      </c>
      <c r="B6" s="18" t="s">
        <v>43</v>
      </c>
      <c r="C6" s="18" t="s">
        <v>0</v>
      </c>
      <c r="D6" s="18" t="s">
        <v>43</v>
      </c>
      <c r="E6" s="18" t="s">
        <v>43</v>
      </c>
      <c r="F6" s="18" t="s">
        <v>43</v>
      </c>
      <c r="G6" s="18" t="s">
        <v>43</v>
      </c>
      <c r="H6" s="18" t="s">
        <v>43</v>
      </c>
      <c r="I6" s="18" t="s">
        <v>43</v>
      </c>
      <c r="J6" s="18" t="s">
        <v>43</v>
      </c>
      <c r="K6" s="18" t="s">
        <v>43</v>
      </c>
      <c r="L6" s="18" t="s">
        <v>43</v>
      </c>
      <c r="M6" s="18" t="s">
        <v>43</v>
      </c>
      <c r="N6" s="19">
        <f t="shared" si="0"/>
        <v>11</v>
      </c>
      <c r="O6" s="19">
        <f t="shared" si="1"/>
        <v>1</v>
      </c>
      <c r="P6" s="20">
        <f t="shared" si="2"/>
        <v>0.91666666666666663</v>
      </c>
      <c r="Q6" s="20">
        <f t="shared" si="3"/>
        <v>8.3333333333333329E-2</v>
      </c>
    </row>
    <row r="7" spans="1:17" ht="18.45" x14ac:dyDescent="0.5">
      <c r="A7" s="9" t="s">
        <v>20</v>
      </c>
      <c r="B7" s="18" t="s">
        <v>43</v>
      </c>
      <c r="C7" s="18" t="s">
        <v>0</v>
      </c>
      <c r="D7" s="18" t="s">
        <v>43</v>
      </c>
      <c r="E7" s="18" t="s">
        <v>43</v>
      </c>
      <c r="F7" s="18" t="s">
        <v>43</v>
      </c>
      <c r="G7" s="18" t="s">
        <v>43</v>
      </c>
      <c r="H7" s="18" t="s">
        <v>43</v>
      </c>
      <c r="I7" s="18" t="s">
        <v>43</v>
      </c>
      <c r="J7" s="18" t="s">
        <v>43</v>
      </c>
      <c r="K7" s="18" t="s">
        <v>43</v>
      </c>
      <c r="L7" s="18" t="s">
        <v>43</v>
      </c>
      <c r="M7" s="18" t="s">
        <v>43</v>
      </c>
      <c r="N7" s="19">
        <f t="shared" si="0"/>
        <v>11</v>
      </c>
      <c r="O7" s="19">
        <f t="shared" si="1"/>
        <v>1</v>
      </c>
      <c r="P7" s="20">
        <f t="shared" si="2"/>
        <v>0.91666666666666663</v>
      </c>
      <c r="Q7" s="20">
        <f t="shared" si="3"/>
        <v>8.3333333333333329E-2</v>
      </c>
    </row>
    <row r="8" spans="1:17" ht="18.45" x14ac:dyDescent="0.5">
      <c r="A8" s="9" t="s">
        <v>21</v>
      </c>
      <c r="B8" s="18" t="s">
        <v>43</v>
      </c>
      <c r="C8" s="18" t="s">
        <v>43</v>
      </c>
      <c r="D8" s="18" t="s">
        <v>43</v>
      </c>
      <c r="E8" s="18" t="s">
        <v>43</v>
      </c>
      <c r="F8" s="18" t="s">
        <v>43</v>
      </c>
      <c r="G8" s="18" t="s">
        <v>43</v>
      </c>
      <c r="H8" s="18" t="s">
        <v>43</v>
      </c>
      <c r="I8" s="18" t="s">
        <v>43</v>
      </c>
      <c r="J8" s="18" t="s">
        <v>43</v>
      </c>
      <c r="K8" s="18" t="s">
        <v>43</v>
      </c>
      <c r="L8" s="18" t="s">
        <v>43</v>
      </c>
      <c r="M8" s="18" t="s">
        <v>43</v>
      </c>
      <c r="N8" s="19">
        <f t="shared" si="0"/>
        <v>12</v>
      </c>
      <c r="O8" s="19">
        <f t="shared" si="1"/>
        <v>0</v>
      </c>
      <c r="P8" s="20">
        <f t="shared" si="2"/>
        <v>1</v>
      </c>
      <c r="Q8" s="20">
        <f t="shared" si="3"/>
        <v>0</v>
      </c>
    </row>
    <row r="9" spans="1:17" ht="18.45" x14ac:dyDescent="0.5">
      <c r="A9" s="9" t="s">
        <v>22</v>
      </c>
      <c r="B9" s="18" t="s">
        <v>43</v>
      </c>
      <c r="C9" s="18" t="s">
        <v>43</v>
      </c>
      <c r="D9" s="18" t="s">
        <v>43</v>
      </c>
      <c r="E9" s="18" t="s">
        <v>43</v>
      </c>
      <c r="F9" s="18" t="s">
        <v>43</v>
      </c>
      <c r="G9" s="18" t="s">
        <v>43</v>
      </c>
      <c r="H9" s="18" t="s">
        <v>43</v>
      </c>
      <c r="I9" s="18" t="s">
        <v>43</v>
      </c>
      <c r="J9" s="18" t="s">
        <v>43</v>
      </c>
      <c r="K9" s="18" t="s">
        <v>43</v>
      </c>
      <c r="L9" s="18" t="s">
        <v>43</v>
      </c>
      <c r="M9" s="18" t="s">
        <v>43</v>
      </c>
      <c r="N9" s="19">
        <f t="shared" si="0"/>
        <v>12</v>
      </c>
      <c r="O9" s="19">
        <f t="shared" si="1"/>
        <v>0</v>
      </c>
      <c r="P9" s="20">
        <f t="shared" si="2"/>
        <v>1</v>
      </c>
      <c r="Q9" s="20">
        <f t="shared" si="3"/>
        <v>0</v>
      </c>
    </row>
    <row r="10" spans="1:17" ht="18.45" x14ac:dyDescent="0.5">
      <c r="A10" s="9" t="s">
        <v>23</v>
      </c>
      <c r="B10" s="18" t="s">
        <v>43</v>
      </c>
      <c r="C10" s="18" t="s">
        <v>43</v>
      </c>
      <c r="D10" s="18" t="s">
        <v>43</v>
      </c>
      <c r="E10" s="18" t="s">
        <v>43</v>
      </c>
      <c r="F10" s="18" t="s">
        <v>43</v>
      </c>
      <c r="G10" s="18" t="s">
        <v>43</v>
      </c>
      <c r="H10" s="18" t="s">
        <v>43</v>
      </c>
      <c r="I10" s="18" t="s">
        <v>43</v>
      </c>
      <c r="J10" s="18" t="s">
        <v>43</v>
      </c>
      <c r="K10" s="18" t="s">
        <v>43</v>
      </c>
      <c r="L10" s="18" t="s">
        <v>43</v>
      </c>
      <c r="M10" s="18" t="s">
        <v>43</v>
      </c>
      <c r="N10" s="19">
        <f t="shared" si="0"/>
        <v>12</v>
      </c>
      <c r="O10" s="19">
        <f t="shared" si="1"/>
        <v>0</v>
      </c>
      <c r="P10" s="20">
        <f t="shared" si="2"/>
        <v>1</v>
      </c>
      <c r="Q10" s="20">
        <f t="shared" si="3"/>
        <v>0</v>
      </c>
    </row>
    <row r="11" spans="1:17" ht="18.45" x14ac:dyDescent="0.5">
      <c r="A11" s="9" t="s">
        <v>24</v>
      </c>
      <c r="B11" s="18" t="s">
        <v>43</v>
      </c>
      <c r="C11" s="18" t="s">
        <v>43</v>
      </c>
      <c r="D11" s="18" t="s">
        <v>43</v>
      </c>
      <c r="E11" s="18" t="s">
        <v>43</v>
      </c>
      <c r="F11" s="18" t="s">
        <v>43</v>
      </c>
      <c r="G11" s="18" t="s">
        <v>43</v>
      </c>
      <c r="H11" s="18" t="s">
        <v>43</v>
      </c>
      <c r="I11" s="18" t="s">
        <v>43</v>
      </c>
      <c r="J11" s="18" t="s">
        <v>43</v>
      </c>
      <c r="K11" s="18" t="s">
        <v>43</v>
      </c>
      <c r="L11" s="18" t="s">
        <v>43</v>
      </c>
      <c r="M11" s="18" t="s">
        <v>43</v>
      </c>
      <c r="N11" s="19">
        <f t="shared" si="0"/>
        <v>12</v>
      </c>
      <c r="O11" s="19">
        <f t="shared" si="1"/>
        <v>0</v>
      </c>
      <c r="P11" s="20">
        <f t="shared" si="2"/>
        <v>1</v>
      </c>
      <c r="Q11" s="20">
        <f t="shared" si="3"/>
        <v>0</v>
      </c>
    </row>
    <row r="12" spans="1:17" ht="18.45" x14ac:dyDescent="0.5">
      <c r="A12" s="9" t="s">
        <v>25</v>
      </c>
      <c r="B12" s="18" t="s">
        <v>43</v>
      </c>
      <c r="C12" s="18" t="s">
        <v>0</v>
      </c>
      <c r="D12" s="18" t="s">
        <v>43</v>
      </c>
      <c r="E12" s="18" t="s">
        <v>43</v>
      </c>
      <c r="F12" s="18" t="s">
        <v>43</v>
      </c>
      <c r="G12" s="18" t="s">
        <v>43</v>
      </c>
      <c r="H12" s="18" t="s">
        <v>0</v>
      </c>
      <c r="I12" s="18" t="s">
        <v>43</v>
      </c>
      <c r="J12" s="18" t="s">
        <v>43</v>
      </c>
      <c r="K12" s="18" t="s">
        <v>43</v>
      </c>
      <c r="L12" s="18" t="s">
        <v>43</v>
      </c>
      <c r="M12" s="18" t="s">
        <v>43</v>
      </c>
      <c r="N12" s="19">
        <f t="shared" si="0"/>
        <v>10</v>
      </c>
      <c r="O12" s="19">
        <f t="shared" si="1"/>
        <v>2</v>
      </c>
      <c r="P12" s="20">
        <f t="shared" si="2"/>
        <v>0.83333333333333337</v>
      </c>
      <c r="Q12" s="20">
        <f t="shared" si="3"/>
        <v>0.16666666666666666</v>
      </c>
    </row>
    <row r="13" spans="1:17" ht="18.45" x14ac:dyDescent="0.5">
      <c r="A13" s="9" t="s">
        <v>26</v>
      </c>
      <c r="B13" s="18" t="s">
        <v>43</v>
      </c>
      <c r="C13" s="18" t="s">
        <v>43</v>
      </c>
      <c r="D13" s="18" t="s">
        <v>43</v>
      </c>
      <c r="E13" s="18" t="s">
        <v>0</v>
      </c>
      <c r="F13" s="18" t="s">
        <v>43</v>
      </c>
      <c r="G13" s="18" t="s">
        <v>43</v>
      </c>
      <c r="H13" s="18" t="s">
        <v>43</v>
      </c>
      <c r="I13" s="18" t="s">
        <v>43</v>
      </c>
      <c r="J13" s="18" t="s">
        <v>43</v>
      </c>
      <c r="K13" s="18" t="s">
        <v>0</v>
      </c>
      <c r="L13" s="18" t="s">
        <v>43</v>
      </c>
      <c r="M13" s="18" t="s">
        <v>43</v>
      </c>
      <c r="N13" s="19">
        <f t="shared" si="0"/>
        <v>10</v>
      </c>
      <c r="O13" s="19">
        <f t="shared" si="1"/>
        <v>2</v>
      </c>
      <c r="P13" s="20">
        <f t="shared" si="2"/>
        <v>0.83333333333333337</v>
      </c>
      <c r="Q13" s="20">
        <f t="shared" si="3"/>
        <v>0.16666666666666666</v>
      </c>
    </row>
    <row r="14" spans="1:17" ht="18.45" x14ac:dyDescent="0.5">
      <c r="A14" s="9" t="s">
        <v>27</v>
      </c>
      <c r="B14" s="18" t="s">
        <v>43</v>
      </c>
      <c r="C14" s="18" t="s">
        <v>43</v>
      </c>
      <c r="D14" s="18" t="s">
        <v>43</v>
      </c>
      <c r="E14" s="18" t="s">
        <v>0</v>
      </c>
      <c r="F14" s="18" t="s">
        <v>43</v>
      </c>
      <c r="G14" s="18" t="s">
        <v>43</v>
      </c>
      <c r="H14" s="18" t="s">
        <v>43</v>
      </c>
      <c r="I14" s="18" t="s">
        <v>43</v>
      </c>
      <c r="J14" s="18" t="s">
        <v>43</v>
      </c>
      <c r="K14" s="18" t="s">
        <v>43</v>
      </c>
      <c r="L14" s="18" t="s">
        <v>43</v>
      </c>
      <c r="M14" s="18" t="s">
        <v>43</v>
      </c>
      <c r="N14" s="19">
        <f t="shared" si="0"/>
        <v>11</v>
      </c>
      <c r="O14" s="19">
        <f t="shared" si="1"/>
        <v>1</v>
      </c>
      <c r="P14" s="20">
        <f t="shared" si="2"/>
        <v>0.91666666666666663</v>
      </c>
      <c r="Q14" s="20">
        <f t="shared" si="3"/>
        <v>8.3333333333333329E-2</v>
      </c>
    </row>
    <row r="15" spans="1:17" ht="18.45" x14ac:dyDescent="0.5">
      <c r="A15" s="9" t="s">
        <v>28</v>
      </c>
      <c r="B15" s="18" t="s">
        <v>43</v>
      </c>
      <c r="C15" s="18" t="s">
        <v>0</v>
      </c>
      <c r="D15" s="18" t="s">
        <v>43</v>
      </c>
      <c r="E15" s="18" t="s">
        <v>43</v>
      </c>
      <c r="F15" s="18" t="s">
        <v>43</v>
      </c>
      <c r="G15" s="18" t="s">
        <v>43</v>
      </c>
      <c r="H15" s="18" t="s">
        <v>43</v>
      </c>
      <c r="I15" s="18" t="s">
        <v>43</v>
      </c>
      <c r="J15" s="18" t="s">
        <v>43</v>
      </c>
      <c r="K15" s="18" t="s">
        <v>0</v>
      </c>
      <c r="L15" s="18" t="s">
        <v>43</v>
      </c>
      <c r="M15" s="18" t="s">
        <v>43</v>
      </c>
      <c r="N15" s="19">
        <f t="shared" si="0"/>
        <v>10</v>
      </c>
      <c r="O15" s="19">
        <f t="shared" si="1"/>
        <v>2</v>
      </c>
      <c r="P15" s="20">
        <f t="shared" si="2"/>
        <v>0.83333333333333337</v>
      </c>
      <c r="Q15" s="20">
        <f t="shared" si="3"/>
        <v>0.16666666666666666</v>
      </c>
    </row>
    <row r="16" spans="1:17" ht="18.45" x14ac:dyDescent="0.5">
      <c r="A16" s="9" t="s">
        <v>29</v>
      </c>
      <c r="B16" s="18" t="s">
        <v>43</v>
      </c>
      <c r="C16" s="18" t="s">
        <v>43</v>
      </c>
      <c r="D16" s="18" t="s">
        <v>43</v>
      </c>
      <c r="E16" s="18" t="s">
        <v>43</v>
      </c>
      <c r="F16" s="18" t="s">
        <v>43</v>
      </c>
      <c r="G16" s="18" t="s">
        <v>43</v>
      </c>
      <c r="H16" s="18" t="s">
        <v>43</v>
      </c>
      <c r="I16" s="18" t="s">
        <v>43</v>
      </c>
      <c r="J16" s="18" t="s">
        <v>43</v>
      </c>
      <c r="K16" s="18" t="s">
        <v>43</v>
      </c>
      <c r="L16" s="18" t="s">
        <v>43</v>
      </c>
      <c r="M16" s="18" t="s">
        <v>43</v>
      </c>
      <c r="N16" s="19">
        <f t="shared" si="0"/>
        <v>12</v>
      </c>
      <c r="O16" s="19">
        <f t="shared" si="1"/>
        <v>0</v>
      </c>
      <c r="P16" s="20">
        <f t="shared" si="2"/>
        <v>1</v>
      </c>
      <c r="Q16" s="20">
        <f t="shared" si="3"/>
        <v>0</v>
      </c>
    </row>
    <row r="17" spans="1:17" ht="18.45" x14ac:dyDescent="0.5">
      <c r="A17" s="9" t="s">
        <v>30</v>
      </c>
      <c r="B17" s="18" t="s">
        <v>0</v>
      </c>
      <c r="C17" s="18" t="s">
        <v>0</v>
      </c>
      <c r="D17" s="18" t="s">
        <v>0</v>
      </c>
      <c r="E17" s="18" t="s">
        <v>0</v>
      </c>
      <c r="F17" s="18" t="s">
        <v>43</v>
      </c>
      <c r="G17" s="18" t="s">
        <v>43</v>
      </c>
      <c r="H17" s="18" t="s">
        <v>43</v>
      </c>
      <c r="I17" s="18" t="s">
        <v>43</v>
      </c>
      <c r="J17" s="18" t="s">
        <v>43</v>
      </c>
      <c r="K17" s="18" t="s">
        <v>43</v>
      </c>
      <c r="L17" s="18" t="s">
        <v>43</v>
      </c>
      <c r="M17" s="18" t="s">
        <v>0</v>
      </c>
      <c r="N17" s="19">
        <f t="shared" si="0"/>
        <v>7</v>
      </c>
      <c r="O17" s="19">
        <f t="shared" si="1"/>
        <v>5</v>
      </c>
      <c r="P17" s="20">
        <f t="shared" si="2"/>
        <v>0.58333333333333337</v>
      </c>
      <c r="Q17" s="20">
        <f t="shared" si="3"/>
        <v>0.41666666666666669</v>
      </c>
    </row>
    <row r="18" spans="1:17" ht="18.45" x14ac:dyDescent="0.5">
      <c r="A18" s="9" t="s">
        <v>31</v>
      </c>
      <c r="B18" s="18" t="s">
        <v>43</v>
      </c>
      <c r="C18" s="18" t="s">
        <v>0</v>
      </c>
      <c r="D18" s="18" t="s">
        <v>0</v>
      </c>
      <c r="E18" s="18" t="s">
        <v>43</v>
      </c>
      <c r="F18" s="18" t="s">
        <v>0</v>
      </c>
      <c r="G18" s="18" t="s">
        <v>43</v>
      </c>
      <c r="H18" s="18" t="s">
        <v>43</v>
      </c>
      <c r="I18" s="18" t="s">
        <v>43</v>
      </c>
      <c r="J18" s="18" t="s">
        <v>43</v>
      </c>
      <c r="K18" s="18" t="s">
        <v>43</v>
      </c>
      <c r="L18" s="18" t="s">
        <v>43</v>
      </c>
      <c r="M18" s="18" t="s">
        <v>43</v>
      </c>
      <c r="N18" s="19">
        <f t="shared" si="0"/>
        <v>9</v>
      </c>
      <c r="O18" s="19">
        <f t="shared" si="1"/>
        <v>3</v>
      </c>
      <c r="P18" s="20">
        <f t="shared" si="2"/>
        <v>0.75</v>
      </c>
      <c r="Q18" s="20">
        <f t="shared" si="3"/>
        <v>0.25</v>
      </c>
    </row>
    <row r="19" spans="1:17" ht="18.45" x14ac:dyDescent="0.5">
      <c r="A19" s="9" t="s">
        <v>32</v>
      </c>
      <c r="B19" s="18" t="s">
        <v>43</v>
      </c>
      <c r="C19" s="18" t="s">
        <v>43</v>
      </c>
      <c r="D19" s="18" t="s">
        <v>43</v>
      </c>
      <c r="E19" s="18" t="s">
        <v>43</v>
      </c>
      <c r="F19" s="18" t="s">
        <v>43</v>
      </c>
      <c r="G19" s="18" t="s">
        <v>43</v>
      </c>
      <c r="H19" s="18" t="s">
        <v>43</v>
      </c>
      <c r="I19" s="18" t="s">
        <v>43</v>
      </c>
      <c r="J19" s="18" t="s">
        <v>43</v>
      </c>
      <c r="K19" s="18" t="s">
        <v>43</v>
      </c>
      <c r="L19" s="18" t="s">
        <v>43</v>
      </c>
      <c r="M19" s="18" t="s">
        <v>43</v>
      </c>
      <c r="N19" s="19">
        <f t="shared" si="0"/>
        <v>12</v>
      </c>
      <c r="O19" s="19">
        <f t="shared" si="1"/>
        <v>0</v>
      </c>
      <c r="P19" s="20">
        <f t="shared" si="2"/>
        <v>1</v>
      </c>
      <c r="Q19" s="20">
        <f t="shared" si="3"/>
        <v>0</v>
      </c>
    </row>
    <row r="20" spans="1:17" ht="18.45" x14ac:dyDescent="0.5">
      <c r="A20" s="9" t="s">
        <v>33</v>
      </c>
      <c r="B20" s="18" t="s">
        <v>43</v>
      </c>
      <c r="C20" s="18" t="s">
        <v>0</v>
      </c>
      <c r="D20" s="18" t="s">
        <v>43</v>
      </c>
      <c r="E20" s="18" t="s">
        <v>0</v>
      </c>
      <c r="F20" s="18" t="s">
        <v>43</v>
      </c>
      <c r="G20" s="18" t="s">
        <v>43</v>
      </c>
      <c r="H20" s="18" t="s">
        <v>43</v>
      </c>
      <c r="I20" s="18" t="s">
        <v>43</v>
      </c>
      <c r="J20" s="18" t="s">
        <v>43</v>
      </c>
      <c r="K20" s="18" t="s">
        <v>43</v>
      </c>
      <c r="L20" s="18" t="s">
        <v>43</v>
      </c>
      <c r="M20" s="18" t="s">
        <v>43</v>
      </c>
      <c r="N20" s="19">
        <f t="shared" si="0"/>
        <v>10</v>
      </c>
      <c r="O20" s="19">
        <f t="shared" si="1"/>
        <v>2</v>
      </c>
      <c r="P20" s="20">
        <f t="shared" si="2"/>
        <v>0.83333333333333337</v>
      </c>
      <c r="Q20" s="20">
        <f t="shared" si="3"/>
        <v>0.16666666666666666</v>
      </c>
    </row>
    <row r="21" spans="1:17" ht="18.45" x14ac:dyDescent="0.5">
      <c r="A21" s="9" t="s">
        <v>34</v>
      </c>
      <c r="B21" s="18" t="s">
        <v>43</v>
      </c>
      <c r="C21" s="18" t="s">
        <v>0</v>
      </c>
      <c r="D21" s="18" t="s">
        <v>43</v>
      </c>
      <c r="E21" s="18" t="s">
        <v>43</v>
      </c>
      <c r="F21" s="18" t="s">
        <v>43</v>
      </c>
      <c r="G21" s="18" t="s">
        <v>43</v>
      </c>
      <c r="H21" s="18" t="s">
        <v>43</v>
      </c>
      <c r="I21" s="18" t="s">
        <v>43</v>
      </c>
      <c r="J21" s="18" t="s">
        <v>43</v>
      </c>
      <c r="K21" s="18" t="s">
        <v>43</v>
      </c>
      <c r="L21" s="18" t="s">
        <v>43</v>
      </c>
      <c r="M21" s="18" t="s">
        <v>43</v>
      </c>
      <c r="N21" s="19">
        <f t="shared" si="0"/>
        <v>11</v>
      </c>
      <c r="O21" s="19">
        <f t="shared" si="1"/>
        <v>1</v>
      </c>
      <c r="P21" s="20">
        <f t="shared" si="2"/>
        <v>0.91666666666666663</v>
      </c>
      <c r="Q21" s="20">
        <f t="shared" si="3"/>
        <v>8.3333333333333329E-2</v>
      </c>
    </row>
    <row r="22" spans="1:17" s="1" customFormat="1" ht="18.45" x14ac:dyDescent="0.5">
      <c r="A22" s="21" t="s">
        <v>35</v>
      </c>
      <c r="B22" s="22" t="s">
        <v>43</v>
      </c>
      <c r="C22" s="22" t="s">
        <v>43</v>
      </c>
      <c r="D22" s="22" t="s">
        <v>43</v>
      </c>
      <c r="E22" s="22" t="s">
        <v>0</v>
      </c>
      <c r="F22" s="22" t="s">
        <v>43</v>
      </c>
      <c r="G22" s="22" t="s">
        <v>43</v>
      </c>
      <c r="H22" s="22" t="s">
        <v>43</v>
      </c>
      <c r="I22" s="22" t="s">
        <v>43</v>
      </c>
      <c r="J22" s="22" t="s">
        <v>43</v>
      </c>
      <c r="K22" s="22" t="s">
        <v>43</v>
      </c>
      <c r="L22" s="22" t="s">
        <v>43</v>
      </c>
      <c r="M22" s="22" t="s">
        <v>43</v>
      </c>
      <c r="N22" s="23">
        <f t="shared" si="0"/>
        <v>11</v>
      </c>
      <c r="O22" s="23">
        <f t="shared" si="1"/>
        <v>1</v>
      </c>
      <c r="P22" s="24">
        <f t="shared" si="2"/>
        <v>0.91666666666666663</v>
      </c>
      <c r="Q22" s="24">
        <f t="shared" si="3"/>
        <v>8.3333333333333329E-2</v>
      </c>
    </row>
    <row r="23" spans="1:17" s="1" customFormat="1" ht="18.45" x14ac:dyDescent="0.5">
      <c r="A23" s="21" t="s">
        <v>36</v>
      </c>
      <c r="B23" s="22" t="s">
        <v>43</v>
      </c>
      <c r="C23" s="22" t="s">
        <v>43</v>
      </c>
      <c r="D23" s="22" t="s">
        <v>43</v>
      </c>
      <c r="E23" s="22" t="s">
        <v>43</v>
      </c>
      <c r="F23" s="22" t="s">
        <v>43</v>
      </c>
      <c r="G23" s="22" t="s">
        <v>43</v>
      </c>
      <c r="H23" s="22" t="s">
        <v>43</v>
      </c>
      <c r="I23" s="22" t="s">
        <v>43</v>
      </c>
      <c r="J23" s="22" t="s">
        <v>43</v>
      </c>
      <c r="K23" s="22" t="s">
        <v>43</v>
      </c>
      <c r="L23" s="22" t="s">
        <v>43</v>
      </c>
      <c r="M23" s="22" t="s">
        <v>43</v>
      </c>
      <c r="N23" s="23">
        <f t="shared" si="0"/>
        <v>12</v>
      </c>
      <c r="O23" s="23">
        <f t="shared" si="1"/>
        <v>0</v>
      </c>
      <c r="P23" s="24">
        <f t="shared" si="2"/>
        <v>1</v>
      </c>
      <c r="Q23" s="24">
        <f t="shared" si="3"/>
        <v>0</v>
      </c>
    </row>
    <row r="24" spans="1:17" s="1" customFormat="1" ht="18.45" x14ac:dyDescent="0.5">
      <c r="A24" s="21" t="s">
        <v>37</v>
      </c>
      <c r="B24" s="22" t="s">
        <v>43</v>
      </c>
      <c r="C24" s="22" t="s">
        <v>43</v>
      </c>
      <c r="D24" s="22" t="s">
        <v>43</v>
      </c>
      <c r="E24" s="22" t="s">
        <v>0</v>
      </c>
      <c r="F24" s="22" t="s">
        <v>43</v>
      </c>
      <c r="G24" s="22" t="s">
        <v>43</v>
      </c>
      <c r="H24" s="22" t="s">
        <v>43</v>
      </c>
      <c r="I24" s="22" t="s">
        <v>0</v>
      </c>
      <c r="J24" s="22" t="s">
        <v>43</v>
      </c>
      <c r="K24" s="22" t="s">
        <v>43</v>
      </c>
      <c r="L24" s="22" t="s">
        <v>43</v>
      </c>
      <c r="M24" s="22" t="s">
        <v>43</v>
      </c>
      <c r="N24" s="23">
        <f t="shared" si="0"/>
        <v>10</v>
      </c>
      <c r="O24" s="23">
        <f t="shared" si="1"/>
        <v>2</v>
      </c>
      <c r="P24" s="24">
        <f t="shared" si="2"/>
        <v>0.83333333333333337</v>
      </c>
      <c r="Q24" s="24">
        <f t="shared" si="3"/>
        <v>0.16666666666666666</v>
      </c>
    </row>
    <row r="25" spans="1:17" s="1" customFormat="1" ht="18.45" x14ac:dyDescent="0.5">
      <c r="A25" s="21" t="s">
        <v>38</v>
      </c>
      <c r="B25" s="22" t="s">
        <v>43</v>
      </c>
      <c r="C25" s="22" t="s">
        <v>43</v>
      </c>
      <c r="D25" s="22" t="s">
        <v>43</v>
      </c>
      <c r="E25" s="22" t="s">
        <v>43</v>
      </c>
      <c r="F25" s="22" t="s">
        <v>43</v>
      </c>
      <c r="G25" s="22" t="s">
        <v>43</v>
      </c>
      <c r="H25" s="22" t="s">
        <v>43</v>
      </c>
      <c r="I25" s="22" t="s">
        <v>43</v>
      </c>
      <c r="J25" s="22" t="s">
        <v>43</v>
      </c>
      <c r="K25" s="22" t="s">
        <v>43</v>
      </c>
      <c r="L25" s="22" t="s">
        <v>43</v>
      </c>
      <c r="M25" s="22" t="s">
        <v>43</v>
      </c>
      <c r="N25" s="23">
        <f t="shared" si="0"/>
        <v>12</v>
      </c>
      <c r="O25" s="23">
        <f t="shared" si="1"/>
        <v>0</v>
      </c>
      <c r="P25" s="24">
        <f t="shared" si="2"/>
        <v>1</v>
      </c>
      <c r="Q25" s="24">
        <f t="shared" si="3"/>
        <v>0</v>
      </c>
    </row>
    <row r="26" spans="1:17" s="1" customFormat="1" ht="18.45" x14ac:dyDescent="0.5">
      <c r="A26" s="21" t="s">
        <v>39</v>
      </c>
      <c r="B26" s="22" t="s">
        <v>43</v>
      </c>
      <c r="C26" s="22" t="s">
        <v>0</v>
      </c>
      <c r="D26" s="22" t="s">
        <v>43</v>
      </c>
      <c r="E26" s="22" t="s">
        <v>43</v>
      </c>
      <c r="F26" s="22" t="s">
        <v>43</v>
      </c>
      <c r="G26" s="22" t="s">
        <v>43</v>
      </c>
      <c r="H26" s="22" t="s">
        <v>43</v>
      </c>
      <c r="I26" s="22" t="s">
        <v>43</v>
      </c>
      <c r="J26" s="22" t="s">
        <v>0</v>
      </c>
      <c r="K26" s="22" t="s">
        <v>43</v>
      </c>
      <c r="L26" s="22" t="s">
        <v>43</v>
      </c>
      <c r="M26" s="22" t="s">
        <v>43</v>
      </c>
      <c r="N26" s="23">
        <f t="shared" si="0"/>
        <v>10</v>
      </c>
      <c r="O26" s="23">
        <f t="shared" si="1"/>
        <v>2</v>
      </c>
      <c r="P26" s="24">
        <f t="shared" si="2"/>
        <v>0.83333333333333337</v>
      </c>
      <c r="Q26" s="24">
        <f t="shared" si="3"/>
        <v>0.16666666666666666</v>
      </c>
    </row>
    <row r="27" spans="1:17" s="1" customFormat="1" ht="18.45" x14ac:dyDescent="0.5">
      <c r="A27" s="21" t="s">
        <v>40</v>
      </c>
      <c r="B27" s="22" t="s">
        <v>43</v>
      </c>
      <c r="C27" s="22" t="s">
        <v>0</v>
      </c>
      <c r="D27" s="22" t="s">
        <v>43</v>
      </c>
      <c r="E27" s="22" t="s">
        <v>43</v>
      </c>
      <c r="F27" s="22" t="s">
        <v>43</v>
      </c>
      <c r="G27" s="22" t="s">
        <v>43</v>
      </c>
      <c r="H27" s="22" t="s">
        <v>43</v>
      </c>
      <c r="I27" s="22" t="s">
        <v>43</v>
      </c>
      <c r="J27" s="22" t="s">
        <v>43</v>
      </c>
      <c r="K27" s="22" t="s">
        <v>43</v>
      </c>
      <c r="L27" s="22" t="s">
        <v>43</v>
      </c>
      <c r="M27" s="22" t="s">
        <v>43</v>
      </c>
      <c r="N27" s="23">
        <f t="shared" si="0"/>
        <v>11</v>
      </c>
      <c r="O27" s="23">
        <f t="shared" si="1"/>
        <v>1</v>
      </c>
      <c r="P27" s="24">
        <f t="shared" si="2"/>
        <v>0.91666666666666663</v>
      </c>
      <c r="Q27" s="24">
        <f t="shared" si="3"/>
        <v>8.3333333333333329E-2</v>
      </c>
    </row>
    <row r="28" spans="1:17" s="1" customFormat="1" ht="18.45" x14ac:dyDescent="0.5">
      <c r="A28" s="21" t="s">
        <v>41</v>
      </c>
      <c r="B28" s="22" t="s">
        <v>43</v>
      </c>
      <c r="C28" s="22" t="s">
        <v>43</v>
      </c>
      <c r="D28" s="22" t="s">
        <v>43</v>
      </c>
      <c r="E28" s="22" t="s">
        <v>43</v>
      </c>
      <c r="F28" s="22" t="s">
        <v>43</v>
      </c>
      <c r="G28" s="22" t="s">
        <v>43</v>
      </c>
      <c r="H28" s="22" t="s">
        <v>43</v>
      </c>
      <c r="I28" s="22" t="s">
        <v>43</v>
      </c>
      <c r="J28" s="22" t="s">
        <v>43</v>
      </c>
      <c r="K28" s="22" t="s">
        <v>43</v>
      </c>
      <c r="L28" s="22" t="s">
        <v>43</v>
      </c>
      <c r="M28" s="22" t="s">
        <v>43</v>
      </c>
      <c r="N28" s="23">
        <f t="shared" si="0"/>
        <v>12</v>
      </c>
      <c r="O28" s="23">
        <f t="shared" si="1"/>
        <v>0</v>
      </c>
      <c r="P28" s="24">
        <f t="shared" si="2"/>
        <v>1</v>
      </c>
      <c r="Q28" s="24">
        <f t="shared" si="3"/>
        <v>0</v>
      </c>
    </row>
    <row r="29" spans="1:17" s="1" customFormat="1" ht="18.45" x14ac:dyDescent="0.5">
      <c r="A29" s="21" t="s">
        <v>42</v>
      </c>
      <c r="B29" s="22" t="s">
        <v>43</v>
      </c>
      <c r="C29" s="22" t="s">
        <v>43</v>
      </c>
      <c r="D29" s="22" t="s">
        <v>43</v>
      </c>
      <c r="E29" s="22" t="s">
        <v>0</v>
      </c>
      <c r="F29" s="22" t="s">
        <v>43</v>
      </c>
      <c r="G29" s="22" t="s">
        <v>43</v>
      </c>
      <c r="H29" s="22" t="s">
        <v>43</v>
      </c>
      <c r="I29" s="22" t="s">
        <v>43</v>
      </c>
      <c r="J29" s="22" t="s">
        <v>43</v>
      </c>
      <c r="K29" s="22" t="s">
        <v>0</v>
      </c>
      <c r="L29" s="22" t="s">
        <v>43</v>
      </c>
      <c r="M29" s="22" t="s">
        <v>0</v>
      </c>
      <c r="N29" s="23">
        <f t="shared" si="0"/>
        <v>9</v>
      </c>
      <c r="O29" s="23">
        <f t="shared" si="1"/>
        <v>3</v>
      </c>
      <c r="P29" s="24">
        <f t="shared" si="2"/>
        <v>0.75</v>
      </c>
      <c r="Q29" s="24">
        <f t="shared" si="3"/>
        <v>0.25</v>
      </c>
    </row>
    <row r="31" spans="1:17" ht="18.45" x14ac:dyDescent="0.5">
      <c r="A31" s="9" t="s">
        <v>48</v>
      </c>
      <c r="B31" s="10">
        <f>AVERAGE(P2:P6)</f>
        <v>0.91666666666666663</v>
      </c>
      <c r="C31" s="10">
        <f>100%-B31</f>
        <v>8.333333333333337E-2</v>
      </c>
      <c r="D31" s="6"/>
    </row>
    <row r="32" spans="1:17" ht="18.45" x14ac:dyDescent="0.5">
      <c r="A32" s="9" t="s">
        <v>49</v>
      </c>
      <c r="B32" s="10">
        <f>AVERAGE(P7:P11)</f>
        <v>0.98333333333333317</v>
      </c>
      <c r="C32" s="10">
        <f t="shared" ref="C32:C36" si="4">100%-B32</f>
        <v>1.6666666666666829E-2</v>
      </c>
      <c r="D32" s="6"/>
    </row>
    <row r="33" spans="1:4" ht="18.45" x14ac:dyDescent="0.5">
      <c r="A33" s="9" t="s">
        <v>50</v>
      </c>
      <c r="B33" s="10">
        <f>AVERAGE(P12:P16)</f>
        <v>0.88333333333333341</v>
      </c>
      <c r="C33" s="10">
        <f t="shared" si="4"/>
        <v>0.11666666666666659</v>
      </c>
      <c r="D33" s="6"/>
    </row>
    <row r="34" spans="1:4" ht="18.45" x14ac:dyDescent="0.5">
      <c r="A34" s="9" t="s">
        <v>51</v>
      </c>
      <c r="B34" s="10">
        <f>AVERAGE(P17:P21)</f>
        <v>0.81666666666666676</v>
      </c>
      <c r="C34" s="10">
        <f t="shared" si="4"/>
        <v>0.18333333333333324</v>
      </c>
      <c r="D34" s="6"/>
    </row>
    <row r="35" spans="1:4" ht="18.45" x14ac:dyDescent="0.5">
      <c r="A35" s="9" t="s">
        <v>52</v>
      </c>
      <c r="B35" s="10">
        <f>AVERAGE(P22:P25)</f>
        <v>0.9375</v>
      </c>
      <c r="C35" s="10">
        <f t="shared" si="4"/>
        <v>6.25E-2</v>
      </c>
      <c r="D35" s="6"/>
    </row>
    <row r="36" spans="1:4" ht="18.45" x14ac:dyDescent="0.5">
      <c r="A36" s="9" t="s">
        <v>53</v>
      </c>
      <c r="B36" s="10">
        <f>AVERAGE(P26:P29)</f>
        <v>0.875</v>
      </c>
      <c r="C36" s="10">
        <f t="shared" si="4"/>
        <v>0.125</v>
      </c>
      <c r="D36" s="6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873C-B974-4DF1-89DF-07AF5CE8F9C4}">
  <dimension ref="A1:R32"/>
  <sheetViews>
    <sheetView workbookViewId="0">
      <selection activeCell="A7" sqref="A7"/>
    </sheetView>
  </sheetViews>
  <sheetFormatPr baseColWidth="10" defaultRowHeight="14.6" x14ac:dyDescent="0.4"/>
  <cols>
    <col min="1" max="1" width="30.69140625" bestFit="1" customWidth="1"/>
    <col min="2" max="10" width="7.4609375" bestFit="1" customWidth="1"/>
    <col min="11" max="13" width="8.69140625" bestFit="1" customWidth="1"/>
    <col min="17" max="17" width="68.61328125" bestFit="1" customWidth="1"/>
  </cols>
  <sheetData>
    <row r="1" spans="1:18" ht="20.149999999999999" x14ac:dyDescent="0.5">
      <c r="A1" s="13" t="s">
        <v>64</v>
      </c>
    </row>
    <row r="2" spans="1:18" ht="18.45" x14ac:dyDescent="0.5">
      <c r="A2" s="4" t="s">
        <v>14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65</v>
      </c>
      <c r="O2" s="14"/>
      <c r="P2" s="7"/>
      <c r="Q2" s="5" t="s">
        <v>49</v>
      </c>
      <c r="R2" s="15">
        <f>AVERAGE(N3:N7)</f>
        <v>44.583333333333336</v>
      </c>
    </row>
    <row r="3" spans="1:18" ht="18.45" x14ac:dyDescent="0.5">
      <c r="A3" s="7" t="s">
        <v>66</v>
      </c>
      <c r="B3" s="7">
        <v>69</v>
      </c>
      <c r="C3" s="7">
        <v>180</v>
      </c>
      <c r="D3" s="7">
        <v>64</v>
      </c>
      <c r="E3" s="7">
        <v>181</v>
      </c>
      <c r="F3" s="7">
        <v>156</v>
      </c>
      <c r="G3" s="7">
        <v>312</v>
      </c>
      <c r="H3" s="7">
        <v>78</v>
      </c>
      <c r="I3" s="7">
        <v>108</v>
      </c>
      <c r="J3" s="7">
        <v>96</v>
      </c>
      <c r="K3" s="7">
        <v>13</v>
      </c>
      <c r="L3" s="7">
        <v>8</v>
      </c>
      <c r="M3" s="7">
        <v>43</v>
      </c>
      <c r="N3" s="12">
        <f>AVERAGE(B3:M3)</f>
        <v>109</v>
      </c>
      <c r="O3" s="12"/>
      <c r="P3" s="7"/>
      <c r="Q3" s="5" t="s">
        <v>48</v>
      </c>
      <c r="R3" s="15">
        <f>AVERAGE(N8:N12)</f>
        <v>21.3</v>
      </c>
    </row>
    <row r="4" spans="1:18" ht="18.45" x14ac:dyDescent="0.5">
      <c r="A4" s="7" t="s">
        <v>67</v>
      </c>
      <c r="B4" s="7">
        <v>23</v>
      </c>
      <c r="C4" s="7">
        <v>72</v>
      </c>
      <c r="D4" s="7">
        <v>16</v>
      </c>
      <c r="E4" s="7">
        <v>54</v>
      </c>
      <c r="F4" s="7">
        <v>77</v>
      </c>
      <c r="G4" s="7">
        <v>70</v>
      </c>
      <c r="H4" s="7">
        <v>30</v>
      </c>
      <c r="I4" s="7">
        <v>123</v>
      </c>
      <c r="J4" s="7">
        <v>205</v>
      </c>
      <c r="K4" s="7">
        <v>11</v>
      </c>
      <c r="L4" s="7">
        <v>15</v>
      </c>
      <c r="M4" s="7">
        <v>19</v>
      </c>
      <c r="N4" s="12">
        <f t="shared" ref="N4:N32" si="0">AVERAGE(B4:M4)</f>
        <v>59.583333333333336</v>
      </c>
      <c r="O4" s="7"/>
      <c r="P4" s="7"/>
      <c r="Q4" s="5" t="s">
        <v>51</v>
      </c>
      <c r="R4" s="15">
        <f>AVERAGE(N14:N18)</f>
        <v>33.38333333333334</v>
      </c>
    </row>
    <row r="5" spans="1:18" ht="18.45" x14ac:dyDescent="0.5">
      <c r="A5" s="7" t="s">
        <v>68</v>
      </c>
      <c r="B5" s="7">
        <v>9</v>
      </c>
      <c r="C5" s="7">
        <v>15</v>
      </c>
      <c r="D5" s="7">
        <v>8</v>
      </c>
      <c r="E5" s="7">
        <v>10</v>
      </c>
      <c r="F5" s="7">
        <v>33</v>
      </c>
      <c r="G5" s="7">
        <v>40</v>
      </c>
      <c r="H5" s="7">
        <v>25</v>
      </c>
      <c r="I5" s="7">
        <v>30</v>
      </c>
      <c r="J5" s="7">
        <v>30</v>
      </c>
      <c r="K5" s="7">
        <v>4</v>
      </c>
      <c r="L5" s="7">
        <v>3</v>
      </c>
      <c r="M5" s="7">
        <v>4</v>
      </c>
      <c r="N5" s="12">
        <f t="shared" si="0"/>
        <v>17.583333333333332</v>
      </c>
      <c r="O5" s="7"/>
      <c r="P5" s="7"/>
      <c r="Q5" s="5" t="s">
        <v>50</v>
      </c>
      <c r="R5" s="15">
        <f>AVERAGE(N19:N23)</f>
        <v>23.2</v>
      </c>
    </row>
    <row r="6" spans="1:18" ht="18.45" x14ac:dyDescent="0.5">
      <c r="A6" s="7" t="s">
        <v>69</v>
      </c>
      <c r="B6" s="7">
        <v>9</v>
      </c>
      <c r="C6" s="7">
        <v>17</v>
      </c>
      <c r="D6" s="7">
        <v>8</v>
      </c>
      <c r="E6" s="7">
        <v>9</v>
      </c>
      <c r="F6" s="7">
        <v>8</v>
      </c>
      <c r="G6" s="7">
        <v>48</v>
      </c>
      <c r="H6" s="7">
        <v>11</v>
      </c>
      <c r="I6" s="7">
        <v>26</v>
      </c>
      <c r="J6" s="7">
        <v>21</v>
      </c>
      <c r="K6" s="7">
        <v>4</v>
      </c>
      <c r="L6" s="7">
        <v>3</v>
      </c>
      <c r="M6" s="7">
        <v>5</v>
      </c>
      <c r="N6" s="12">
        <f t="shared" si="0"/>
        <v>14.083333333333334</v>
      </c>
      <c r="O6" s="7"/>
      <c r="P6" s="7"/>
      <c r="Q6" s="5" t="s">
        <v>53</v>
      </c>
      <c r="R6" s="15">
        <f>AVERAGE(N25:N28)</f>
        <v>23.479166666666664</v>
      </c>
    </row>
    <row r="7" spans="1:18" ht="18.45" x14ac:dyDescent="0.5">
      <c r="A7" s="7" t="s">
        <v>70</v>
      </c>
      <c r="B7" s="7">
        <v>12</v>
      </c>
      <c r="C7" s="7">
        <v>21</v>
      </c>
      <c r="D7" s="7">
        <v>8</v>
      </c>
      <c r="E7" s="7">
        <v>11</v>
      </c>
      <c r="F7" s="7">
        <v>39</v>
      </c>
      <c r="G7" s="7">
        <v>80</v>
      </c>
      <c r="H7" s="7">
        <v>32</v>
      </c>
      <c r="I7" s="7">
        <v>26</v>
      </c>
      <c r="J7" s="7">
        <v>16</v>
      </c>
      <c r="K7" s="7">
        <v>10</v>
      </c>
      <c r="L7" s="7">
        <v>8</v>
      </c>
      <c r="M7" s="7">
        <v>9</v>
      </c>
      <c r="N7" s="12">
        <f t="shared" si="0"/>
        <v>22.666666666666668</v>
      </c>
      <c r="O7" s="7"/>
      <c r="P7" s="7"/>
      <c r="Q7" s="5" t="s">
        <v>52</v>
      </c>
      <c r="R7" s="15">
        <f>AVERAGE(N29:N32)</f>
        <v>25.5625</v>
      </c>
    </row>
    <row r="8" spans="1:18" ht="15.45" x14ac:dyDescent="0.4">
      <c r="A8" s="7" t="s">
        <v>71</v>
      </c>
      <c r="B8" s="7">
        <v>9</v>
      </c>
      <c r="C8" s="7">
        <v>49</v>
      </c>
      <c r="D8" s="7">
        <v>17</v>
      </c>
      <c r="E8" s="7">
        <v>17</v>
      </c>
      <c r="F8" s="7">
        <v>39</v>
      </c>
      <c r="G8" s="7">
        <v>128</v>
      </c>
      <c r="H8" s="7">
        <v>43</v>
      </c>
      <c r="I8" s="7">
        <v>71</v>
      </c>
      <c r="J8" s="7">
        <v>82</v>
      </c>
      <c r="K8" s="7">
        <v>16</v>
      </c>
      <c r="L8" s="7">
        <v>8</v>
      </c>
      <c r="M8" s="7">
        <v>12</v>
      </c>
      <c r="N8" s="12">
        <f t="shared" si="0"/>
        <v>40.916666666666664</v>
      </c>
      <c r="O8" s="12"/>
      <c r="P8" s="7"/>
      <c r="Q8" s="7"/>
    </row>
    <row r="9" spans="1:18" ht="15.45" x14ac:dyDescent="0.4">
      <c r="A9" s="7" t="s">
        <v>72</v>
      </c>
      <c r="B9" s="7">
        <v>15</v>
      </c>
      <c r="C9" s="7">
        <v>17</v>
      </c>
      <c r="D9" s="7">
        <v>17</v>
      </c>
      <c r="E9" s="7">
        <v>12</v>
      </c>
      <c r="F9" s="7">
        <v>34</v>
      </c>
      <c r="G9" s="7">
        <v>34</v>
      </c>
      <c r="H9" s="7">
        <v>40</v>
      </c>
      <c r="I9" s="7">
        <v>58</v>
      </c>
      <c r="J9" s="7">
        <v>36</v>
      </c>
      <c r="K9" s="7">
        <v>11</v>
      </c>
      <c r="L9" s="7">
        <v>5</v>
      </c>
      <c r="M9" s="7">
        <v>4</v>
      </c>
      <c r="N9" s="12">
        <f t="shared" si="0"/>
        <v>23.583333333333332</v>
      </c>
      <c r="O9" s="7"/>
      <c r="P9" s="7"/>
      <c r="Q9" s="7"/>
    </row>
    <row r="10" spans="1:18" ht="15.45" x14ac:dyDescent="0.4">
      <c r="A10" s="7" t="s">
        <v>73</v>
      </c>
      <c r="B10" s="7">
        <v>9</v>
      </c>
      <c r="C10" s="7">
        <v>11</v>
      </c>
      <c r="D10" s="7">
        <v>13</v>
      </c>
      <c r="E10" s="7">
        <v>6</v>
      </c>
      <c r="F10" s="7">
        <v>26</v>
      </c>
      <c r="G10" s="7">
        <v>22</v>
      </c>
      <c r="H10" s="7">
        <v>11</v>
      </c>
      <c r="I10" s="7">
        <v>16</v>
      </c>
      <c r="J10" s="7">
        <v>14</v>
      </c>
      <c r="K10" s="7">
        <v>7</v>
      </c>
      <c r="L10" s="7">
        <v>2</v>
      </c>
      <c r="M10" s="7">
        <v>3</v>
      </c>
      <c r="N10" s="12">
        <f t="shared" si="0"/>
        <v>11.666666666666666</v>
      </c>
      <c r="O10" s="7"/>
      <c r="P10" s="7"/>
      <c r="Q10" s="7"/>
    </row>
    <row r="11" spans="1:18" ht="15.45" x14ac:dyDescent="0.4">
      <c r="A11" s="7" t="s">
        <v>74</v>
      </c>
      <c r="B11" s="7">
        <v>7</v>
      </c>
      <c r="C11" s="7">
        <v>10</v>
      </c>
      <c r="D11" s="7">
        <v>8</v>
      </c>
      <c r="E11" s="7">
        <v>9</v>
      </c>
      <c r="F11" s="7">
        <v>19</v>
      </c>
      <c r="G11" s="7">
        <v>34</v>
      </c>
      <c r="H11" s="7">
        <v>14</v>
      </c>
      <c r="I11" s="7">
        <v>13</v>
      </c>
      <c r="J11" s="7">
        <v>14</v>
      </c>
      <c r="K11" s="7">
        <v>5</v>
      </c>
      <c r="L11" s="7">
        <v>4</v>
      </c>
      <c r="M11" s="7">
        <v>4</v>
      </c>
      <c r="N11" s="12">
        <f t="shared" si="0"/>
        <v>11.75</v>
      </c>
      <c r="O11" s="7"/>
      <c r="P11" s="7"/>
      <c r="Q11" s="7"/>
    </row>
    <row r="12" spans="1:18" ht="15.45" x14ac:dyDescent="0.4">
      <c r="A12" s="7" t="s">
        <v>75</v>
      </c>
      <c r="B12" s="7">
        <v>21</v>
      </c>
      <c r="C12" s="7">
        <v>14</v>
      </c>
      <c r="D12" s="7">
        <v>18</v>
      </c>
      <c r="E12" s="7">
        <v>8</v>
      </c>
      <c r="F12" s="7">
        <v>18</v>
      </c>
      <c r="G12" s="7">
        <v>33</v>
      </c>
      <c r="H12" s="7">
        <v>64</v>
      </c>
      <c r="I12" s="7">
        <v>18</v>
      </c>
      <c r="J12" s="7">
        <v>12</v>
      </c>
      <c r="K12" s="7">
        <v>7</v>
      </c>
      <c r="L12" s="7">
        <v>3</v>
      </c>
      <c r="M12" s="7">
        <v>7</v>
      </c>
      <c r="N12" s="12">
        <f t="shared" si="0"/>
        <v>18.583333333333332</v>
      </c>
      <c r="O12" s="7"/>
      <c r="P12" s="7"/>
      <c r="Q12" s="7"/>
    </row>
    <row r="13" spans="1:18" ht="15.45" x14ac:dyDescent="0.4">
      <c r="A13" s="4" t="s">
        <v>55</v>
      </c>
      <c r="B13" s="14" t="s">
        <v>1</v>
      </c>
      <c r="C13" s="14" t="s">
        <v>2</v>
      </c>
      <c r="D13" s="14" t="s">
        <v>3</v>
      </c>
      <c r="E13" s="14" t="s">
        <v>4</v>
      </c>
      <c r="F13" s="14" t="s">
        <v>5</v>
      </c>
      <c r="G13" s="14" t="s">
        <v>6</v>
      </c>
      <c r="H13" s="14" t="s">
        <v>7</v>
      </c>
      <c r="I13" s="14" t="s">
        <v>8</v>
      </c>
      <c r="J13" s="14" t="s">
        <v>9</v>
      </c>
      <c r="K13" s="14" t="s">
        <v>10</v>
      </c>
      <c r="L13" s="14" t="s">
        <v>11</v>
      </c>
      <c r="M13" s="14" t="s">
        <v>12</v>
      </c>
      <c r="N13" s="14" t="s">
        <v>65</v>
      </c>
      <c r="O13" s="7"/>
      <c r="P13" s="7"/>
      <c r="Q13" s="7"/>
    </row>
    <row r="14" spans="1:18" ht="15.45" x14ac:dyDescent="0.4">
      <c r="A14" s="7" t="s">
        <v>66</v>
      </c>
      <c r="B14" s="7">
        <v>23</v>
      </c>
      <c r="C14" s="7">
        <v>30</v>
      </c>
      <c r="D14" s="7">
        <v>33</v>
      </c>
      <c r="E14" s="7">
        <v>29</v>
      </c>
      <c r="F14" s="7">
        <v>63</v>
      </c>
      <c r="G14" s="7">
        <v>78</v>
      </c>
      <c r="H14" s="7">
        <v>84</v>
      </c>
      <c r="I14" s="7">
        <v>29</v>
      </c>
      <c r="J14" s="7">
        <v>9</v>
      </c>
      <c r="K14" s="7">
        <v>20</v>
      </c>
      <c r="L14" s="7">
        <v>15</v>
      </c>
      <c r="M14" s="7">
        <v>14</v>
      </c>
      <c r="N14" s="12">
        <f t="shared" si="0"/>
        <v>35.583333333333336</v>
      </c>
      <c r="O14" s="12"/>
      <c r="P14" s="7"/>
      <c r="Q14" s="7"/>
    </row>
    <row r="15" spans="1:18" ht="15.45" x14ac:dyDescent="0.4">
      <c r="A15" s="7" t="s">
        <v>67</v>
      </c>
      <c r="B15" s="7">
        <v>29</v>
      </c>
      <c r="C15" s="7">
        <v>57</v>
      </c>
      <c r="D15" s="7">
        <v>17</v>
      </c>
      <c r="E15" s="7">
        <v>40</v>
      </c>
      <c r="F15" s="7">
        <v>32</v>
      </c>
      <c r="G15" s="7">
        <v>117</v>
      </c>
      <c r="H15" s="7">
        <v>32</v>
      </c>
      <c r="I15" s="7">
        <v>40</v>
      </c>
      <c r="J15" s="7">
        <v>45</v>
      </c>
      <c r="K15" s="7">
        <v>14</v>
      </c>
      <c r="L15" s="7">
        <v>13</v>
      </c>
      <c r="M15" s="7">
        <v>7</v>
      </c>
      <c r="N15" s="12">
        <f t="shared" si="0"/>
        <v>36.916666666666664</v>
      </c>
      <c r="O15" s="7"/>
      <c r="P15" s="7"/>
      <c r="Q15" s="7"/>
    </row>
    <row r="16" spans="1:18" ht="15.45" x14ac:dyDescent="0.4">
      <c r="A16" s="7" t="s">
        <v>68</v>
      </c>
      <c r="B16" s="7">
        <v>7</v>
      </c>
      <c r="C16" s="7">
        <v>22</v>
      </c>
      <c r="D16" s="7">
        <v>11</v>
      </c>
      <c r="E16" s="7">
        <v>26</v>
      </c>
      <c r="F16" s="7">
        <v>36</v>
      </c>
      <c r="G16" s="7">
        <v>13</v>
      </c>
      <c r="H16" s="7">
        <v>33</v>
      </c>
      <c r="I16" s="7">
        <v>24</v>
      </c>
      <c r="J16" s="7">
        <v>44</v>
      </c>
      <c r="K16" s="7">
        <v>3</v>
      </c>
      <c r="L16" s="7">
        <v>4</v>
      </c>
      <c r="M16" s="7">
        <v>2</v>
      </c>
      <c r="N16" s="12">
        <f t="shared" si="0"/>
        <v>18.75</v>
      </c>
      <c r="O16" s="7"/>
      <c r="P16" s="7"/>
      <c r="Q16" s="7"/>
    </row>
    <row r="17" spans="1:17" ht="15.45" x14ac:dyDescent="0.4">
      <c r="A17" s="7" t="s">
        <v>69</v>
      </c>
      <c r="B17" s="7">
        <v>14</v>
      </c>
      <c r="C17" s="7">
        <v>42</v>
      </c>
      <c r="D17" s="7">
        <v>12</v>
      </c>
      <c r="E17" s="7">
        <v>29</v>
      </c>
      <c r="F17" s="7">
        <v>59</v>
      </c>
      <c r="G17" s="7">
        <v>50</v>
      </c>
      <c r="H17" s="7">
        <v>49</v>
      </c>
      <c r="I17" s="7">
        <v>80</v>
      </c>
      <c r="J17" s="7">
        <v>101</v>
      </c>
      <c r="K17" s="7">
        <v>12</v>
      </c>
      <c r="L17" s="7">
        <v>14</v>
      </c>
      <c r="M17" s="7">
        <v>7</v>
      </c>
      <c r="N17" s="12">
        <f t="shared" si="0"/>
        <v>39.083333333333336</v>
      </c>
      <c r="O17" s="7"/>
      <c r="P17" s="7"/>
      <c r="Q17" s="7"/>
    </row>
    <row r="18" spans="1:17" ht="15.45" x14ac:dyDescent="0.4">
      <c r="A18" s="7" t="s">
        <v>70</v>
      </c>
      <c r="B18" s="7">
        <v>14</v>
      </c>
      <c r="C18" s="7">
        <v>52</v>
      </c>
      <c r="D18" s="7">
        <v>23</v>
      </c>
      <c r="E18" s="7">
        <v>25</v>
      </c>
      <c r="F18" s="7">
        <v>48</v>
      </c>
      <c r="G18" s="7">
        <v>88</v>
      </c>
      <c r="H18" s="7">
        <v>72</v>
      </c>
      <c r="I18" s="7">
        <v>50</v>
      </c>
      <c r="J18" s="7">
        <v>41</v>
      </c>
      <c r="K18" s="7">
        <v>13</v>
      </c>
      <c r="L18" s="7">
        <v>11</v>
      </c>
      <c r="M18" s="7">
        <v>2</v>
      </c>
      <c r="N18" s="12">
        <f t="shared" si="0"/>
        <v>36.583333333333336</v>
      </c>
      <c r="O18" s="7"/>
      <c r="P18" s="7"/>
      <c r="Q18" s="7"/>
    </row>
    <row r="19" spans="1:17" ht="15.45" x14ac:dyDescent="0.4">
      <c r="A19" s="7" t="s">
        <v>71</v>
      </c>
      <c r="B19" s="7">
        <v>21</v>
      </c>
      <c r="C19" s="7">
        <v>21</v>
      </c>
      <c r="D19" s="7">
        <v>9</v>
      </c>
      <c r="E19" s="7">
        <v>13</v>
      </c>
      <c r="F19" s="7">
        <v>11</v>
      </c>
      <c r="G19" s="7">
        <v>45</v>
      </c>
      <c r="H19" s="7">
        <v>30</v>
      </c>
      <c r="I19" s="7">
        <v>60</v>
      </c>
      <c r="J19" s="7">
        <v>14</v>
      </c>
      <c r="K19" s="7">
        <v>25</v>
      </c>
      <c r="L19" s="7">
        <v>6</v>
      </c>
      <c r="M19" s="7">
        <v>4</v>
      </c>
      <c r="N19" s="12">
        <f t="shared" si="0"/>
        <v>21.583333333333332</v>
      </c>
      <c r="O19" s="12"/>
      <c r="P19" s="7"/>
      <c r="Q19" s="7"/>
    </row>
    <row r="20" spans="1:17" ht="15.45" x14ac:dyDescent="0.4">
      <c r="A20" s="7" t="s">
        <v>72</v>
      </c>
      <c r="B20" s="7">
        <v>18</v>
      </c>
      <c r="C20" s="7">
        <v>49</v>
      </c>
      <c r="D20" s="7">
        <v>22</v>
      </c>
      <c r="E20" s="7">
        <v>54</v>
      </c>
      <c r="F20" s="7">
        <v>26</v>
      </c>
      <c r="G20" s="7">
        <v>55</v>
      </c>
      <c r="H20" s="7">
        <v>42</v>
      </c>
      <c r="I20" s="7">
        <v>35</v>
      </c>
      <c r="J20" s="7">
        <v>19</v>
      </c>
      <c r="K20" s="7">
        <v>13</v>
      </c>
      <c r="L20" s="7">
        <v>8</v>
      </c>
      <c r="M20" s="7">
        <v>6</v>
      </c>
      <c r="N20" s="12">
        <f t="shared" si="0"/>
        <v>28.916666666666668</v>
      </c>
      <c r="O20" s="7"/>
      <c r="P20" s="7"/>
      <c r="Q20" s="7"/>
    </row>
    <row r="21" spans="1:17" ht="15.45" x14ac:dyDescent="0.4">
      <c r="A21" s="7" t="s">
        <v>73</v>
      </c>
      <c r="B21" s="7">
        <v>10</v>
      </c>
      <c r="C21" s="7">
        <v>17</v>
      </c>
      <c r="D21" s="7">
        <v>9</v>
      </c>
      <c r="E21" s="7">
        <v>12</v>
      </c>
      <c r="F21" s="7">
        <v>19</v>
      </c>
      <c r="G21" s="7">
        <v>27</v>
      </c>
      <c r="H21" s="7">
        <v>16</v>
      </c>
      <c r="I21" s="7">
        <v>55</v>
      </c>
      <c r="J21" s="7">
        <v>23</v>
      </c>
      <c r="K21" s="7">
        <v>5</v>
      </c>
      <c r="L21" s="7">
        <v>3</v>
      </c>
      <c r="M21" s="7">
        <v>3</v>
      </c>
      <c r="N21" s="12">
        <f t="shared" si="0"/>
        <v>16.583333333333332</v>
      </c>
      <c r="O21" s="7"/>
      <c r="P21" s="7"/>
      <c r="Q21" s="7"/>
    </row>
    <row r="22" spans="1:17" ht="15.45" x14ac:dyDescent="0.4">
      <c r="A22" s="7" t="s">
        <v>74</v>
      </c>
      <c r="B22" s="7">
        <v>12</v>
      </c>
      <c r="C22" s="7">
        <v>57</v>
      </c>
      <c r="D22" s="7">
        <v>9</v>
      </c>
      <c r="E22" s="7">
        <v>25</v>
      </c>
      <c r="F22" s="7">
        <v>27</v>
      </c>
      <c r="G22" s="7">
        <v>24</v>
      </c>
      <c r="H22" s="7">
        <v>39</v>
      </c>
      <c r="I22" s="7">
        <v>30</v>
      </c>
      <c r="J22" s="7">
        <v>24</v>
      </c>
      <c r="K22" s="7">
        <v>8</v>
      </c>
      <c r="L22" s="7">
        <v>6</v>
      </c>
      <c r="M22" s="7">
        <v>8</v>
      </c>
      <c r="N22" s="12">
        <f t="shared" si="0"/>
        <v>22.416666666666668</v>
      </c>
      <c r="O22" s="7"/>
      <c r="P22" s="7"/>
      <c r="Q22" s="7"/>
    </row>
    <row r="23" spans="1:17" ht="15.45" x14ac:dyDescent="0.4">
      <c r="A23" s="7" t="s">
        <v>75</v>
      </c>
      <c r="B23" s="7">
        <v>15</v>
      </c>
      <c r="C23" s="7">
        <v>42</v>
      </c>
      <c r="D23" s="7">
        <v>16</v>
      </c>
      <c r="E23" s="7">
        <v>18</v>
      </c>
      <c r="F23" s="7">
        <v>37</v>
      </c>
      <c r="G23" s="7">
        <v>80</v>
      </c>
      <c r="H23" s="7">
        <v>37</v>
      </c>
      <c r="I23" s="7">
        <v>28</v>
      </c>
      <c r="J23" s="7">
        <v>29</v>
      </c>
      <c r="K23" s="7">
        <v>7</v>
      </c>
      <c r="L23" s="7">
        <v>5</v>
      </c>
      <c r="M23" s="7">
        <v>4</v>
      </c>
      <c r="N23" s="12">
        <f t="shared" si="0"/>
        <v>26.5</v>
      </c>
      <c r="O23" s="7"/>
      <c r="P23" s="7"/>
      <c r="Q23" s="7"/>
    </row>
    <row r="24" spans="1:17" ht="15.45" x14ac:dyDescent="0.4">
      <c r="A24" s="4" t="s">
        <v>56</v>
      </c>
      <c r="B24" s="14" t="s">
        <v>1</v>
      </c>
      <c r="C24" s="14" t="s">
        <v>2</v>
      </c>
      <c r="D24" s="14" t="s">
        <v>3</v>
      </c>
      <c r="E24" s="14" t="s">
        <v>4</v>
      </c>
      <c r="F24" s="14" t="s">
        <v>5</v>
      </c>
      <c r="G24" s="14" t="s">
        <v>6</v>
      </c>
      <c r="H24" s="14" t="s">
        <v>7</v>
      </c>
      <c r="I24" s="14" t="s">
        <v>8</v>
      </c>
      <c r="J24" s="14" t="s">
        <v>9</v>
      </c>
      <c r="K24" s="14" t="s">
        <v>10</v>
      </c>
      <c r="L24" s="14" t="s">
        <v>11</v>
      </c>
      <c r="M24" s="14" t="s">
        <v>12</v>
      </c>
      <c r="N24" s="14" t="s">
        <v>65</v>
      </c>
      <c r="O24" s="7"/>
      <c r="P24" s="7"/>
      <c r="Q24" s="7"/>
    </row>
    <row r="25" spans="1:17" ht="15.45" x14ac:dyDescent="0.4">
      <c r="A25" s="7" t="s">
        <v>66</v>
      </c>
      <c r="B25" s="7">
        <v>20</v>
      </c>
      <c r="C25" s="7">
        <v>46</v>
      </c>
      <c r="D25" s="7">
        <v>13</v>
      </c>
      <c r="E25" s="7">
        <v>80</v>
      </c>
      <c r="F25" s="7">
        <v>41</v>
      </c>
      <c r="G25" s="7">
        <v>73</v>
      </c>
      <c r="H25" s="7">
        <v>29</v>
      </c>
      <c r="I25" s="7">
        <v>42</v>
      </c>
      <c r="J25" s="7">
        <v>35</v>
      </c>
      <c r="K25" s="7">
        <v>24</v>
      </c>
      <c r="L25" s="7">
        <v>14</v>
      </c>
      <c r="M25" s="7">
        <v>6</v>
      </c>
      <c r="N25" s="12">
        <f t="shared" si="0"/>
        <v>35.25</v>
      </c>
      <c r="O25" s="12"/>
      <c r="P25" s="12"/>
      <c r="Q25" s="12"/>
    </row>
    <row r="26" spans="1:17" ht="15.45" x14ac:dyDescent="0.4">
      <c r="A26" s="7" t="s">
        <v>67</v>
      </c>
      <c r="B26" s="7">
        <v>7</v>
      </c>
      <c r="C26" s="7">
        <v>30</v>
      </c>
      <c r="D26" s="7">
        <v>6</v>
      </c>
      <c r="E26" s="7">
        <v>9</v>
      </c>
      <c r="F26" s="7">
        <v>13</v>
      </c>
      <c r="G26" s="7">
        <v>80</v>
      </c>
      <c r="H26" s="7">
        <v>6</v>
      </c>
      <c r="I26" s="7">
        <v>70</v>
      </c>
      <c r="J26" s="7">
        <v>14</v>
      </c>
      <c r="K26" s="7">
        <v>5</v>
      </c>
      <c r="L26" s="7">
        <v>5</v>
      </c>
      <c r="M26" s="7">
        <v>5</v>
      </c>
      <c r="N26" s="12">
        <f t="shared" si="0"/>
        <v>20.833333333333332</v>
      </c>
      <c r="O26" s="7"/>
      <c r="P26" s="12"/>
      <c r="Q26" s="7"/>
    </row>
    <row r="27" spans="1:17" ht="15.45" x14ac:dyDescent="0.4">
      <c r="A27" s="7" t="s">
        <v>68</v>
      </c>
      <c r="B27" s="7">
        <v>13</v>
      </c>
      <c r="C27" s="7">
        <v>27</v>
      </c>
      <c r="D27" s="7">
        <v>13</v>
      </c>
      <c r="E27" s="7">
        <v>18</v>
      </c>
      <c r="F27" s="7">
        <v>32</v>
      </c>
      <c r="G27" s="7">
        <v>23</v>
      </c>
      <c r="H27" s="7">
        <v>15</v>
      </c>
      <c r="I27" s="7">
        <v>15</v>
      </c>
      <c r="J27" s="7">
        <v>16</v>
      </c>
      <c r="K27" s="7">
        <v>6</v>
      </c>
      <c r="L27" s="7">
        <v>4</v>
      </c>
      <c r="M27" s="7">
        <v>7</v>
      </c>
      <c r="N27" s="12">
        <f t="shared" si="0"/>
        <v>15.75</v>
      </c>
      <c r="O27" s="7"/>
      <c r="P27" s="12"/>
      <c r="Q27" s="7"/>
    </row>
    <row r="28" spans="1:17" ht="15.45" x14ac:dyDescent="0.4">
      <c r="A28" s="7" t="s">
        <v>69</v>
      </c>
      <c r="B28" s="7">
        <v>11</v>
      </c>
      <c r="C28" s="7">
        <v>63</v>
      </c>
      <c r="D28" s="7">
        <v>15</v>
      </c>
      <c r="E28" s="7">
        <v>12</v>
      </c>
      <c r="F28" s="7">
        <v>25</v>
      </c>
      <c r="G28" s="7">
        <v>14</v>
      </c>
      <c r="H28" s="7">
        <v>20</v>
      </c>
      <c r="I28" s="7">
        <v>40</v>
      </c>
      <c r="J28" s="7">
        <v>13</v>
      </c>
      <c r="K28" s="7">
        <v>12</v>
      </c>
      <c r="L28" s="7">
        <v>15</v>
      </c>
      <c r="M28" s="7">
        <v>25</v>
      </c>
      <c r="N28" s="12">
        <f t="shared" si="0"/>
        <v>22.083333333333332</v>
      </c>
      <c r="O28" s="7"/>
      <c r="P28" s="12"/>
      <c r="Q28" s="7"/>
    </row>
    <row r="29" spans="1:17" ht="15.45" x14ac:dyDescent="0.4">
      <c r="A29" s="7" t="s">
        <v>71</v>
      </c>
      <c r="B29" s="7">
        <v>17</v>
      </c>
      <c r="C29" s="7">
        <v>24</v>
      </c>
      <c r="D29" s="7">
        <v>10</v>
      </c>
      <c r="E29" s="7">
        <v>20</v>
      </c>
      <c r="F29" s="7">
        <v>11</v>
      </c>
      <c r="G29" s="7">
        <v>42</v>
      </c>
      <c r="H29" s="7">
        <v>17</v>
      </c>
      <c r="I29" s="7">
        <v>47</v>
      </c>
      <c r="J29" s="7">
        <v>24</v>
      </c>
      <c r="K29" s="7">
        <v>9</v>
      </c>
      <c r="L29" s="7">
        <v>7</v>
      </c>
      <c r="M29" s="7">
        <v>8</v>
      </c>
      <c r="N29" s="12">
        <f t="shared" si="0"/>
        <v>19.666666666666668</v>
      </c>
      <c r="O29" s="12"/>
      <c r="P29" s="12"/>
      <c r="Q29" s="12"/>
    </row>
    <row r="30" spans="1:17" ht="15.45" x14ac:dyDescent="0.4">
      <c r="A30" s="7" t="s">
        <v>72</v>
      </c>
      <c r="B30" s="7">
        <v>12</v>
      </c>
      <c r="C30" s="7">
        <v>15</v>
      </c>
      <c r="D30" s="7">
        <v>12</v>
      </c>
      <c r="E30" s="7">
        <v>8</v>
      </c>
      <c r="F30" s="7">
        <v>31</v>
      </c>
      <c r="G30" s="7">
        <v>50</v>
      </c>
      <c r="H30" s="7">
        <v>9</v>
      </c>
      <c r="I30" s="7">
        <v>87</v>
      </c>
      <c r="J30" s="7">
        <v>10</v>
      </c>
      <c r="K30" s="7">
        <v>12</v>
      </c>
      <c r="L30" s="7">
        <v>5</v>
      </c>
      <c r="M30" s="7">
        <v>5</v>
      </c>
      <c r="N30" s="12">
        <f t="shared" si="0"/>
        <v>21.333333333333332</v>
      </c>
      <c r="O30" s="7"/>
      <c r="P30" s="12"/>
      <c r="Q30" s="7"/>
    </row>
    <row r="31" spans="1:17" ht="15.45" x14ac:dyDescent="0.4">
      <c r="A31" s="7" t="s">
        <v>73</v>
      </c>
      <c r="B31" s="7">
        <v>20</v>
      </c>
      <c r="C31" s="7">
        <v>61</v>
      </c>
      <c r="D31" s="7">
        <v>14</v>
      </c>
      <c r="E31" s="7">
        <v>54</v>
      </c>
      <c r="F31" s="7">
        <v>52</v>
      </c>
      <c r="G31" s="7">
        <v>61</v>
      </c>
      <c r="H31" s="7">
        <v>17</v>
      </c>
      <c r="I31" s="7">
        <v>183</v>
      </c>
      <c r="J31" s="7">
        <v>21</v>
      </c>
      <c r="K31" s="7">
        <v>26</v>
      </c>
      <c r="L31" s="7">
        <v>9</v>
      </c>
      <c r="M31" s="7">
        <v>10</v>
      </c>
      <c r="N31" s="12">
        <f t="shared" si="0"/>
        <v>44</v>
      </c>
      <c r="O31" s="7"/>
      <c r="P31" s="12"/>
      <c r="Q31" s="7"/>
    </row>
    <row r="32" spans="1:17" ht="15.45" x14ac:dyDescent="0.4">
      <c r="A32" s="7" t="s">
        <v>74</v>
      </c>
      <c r="B32" s="7">
        <v>9</v>
      </c>
      <c r="C32" s="7">
        <v>16</v>
      </c>
      <c r="D32" s="7">
        <v>12</v>
      </c>
      <c r="E32" s="7">
        <v>51</v>
      </c>
      <c r="F32" s="7">
        <v>15</v>
      </c>
      <c r="G32" s="7">
        <v>47</v>
      </c>
      <c r="H32" s="7">
        <v>17</v>
      </c>
      <c r="I32" s="7">
        <v>18</v>
      </c>
      <c r="J32" s="7">
        <v>11</v>
      </c>
      <c r="K32" s="7">
        <v>6</v>
      </c>
      <c r="L32" s="7">
        <v>3</v>
      </c>
      <c r="M32" s="7">
        <v>2</v>
      </c>
      <c r="N32" s="12">
        <f t="shared" si="0"/>
        <v>17.25</v>
      </c>
      <c r="O32" s="7"/>
      <c r="P32" s="12"/>
      <c r="Q32" s="7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E0DB-0D29-4D04-A1AA-3FFB5BEE4F63}">
  <dimension ref="A1:N12"/>
  <sheetViews>
    <sheetView zoomScaleNormal="100" workbookViewId="0">
      <selection activeCell="L26" sqref="L26"/>
    </sheetView>
  </sheetViews>
  <sheetFormatPr baseColWidth="10" defaultRowHeight="14.15" x14ac:dyDescent="0.35"/>
  <cols>
    <col min="1" max="1" width="43.765625" style="2" bestFit="1" customWidth="1"/>
    <col min="2" max="10" width="8.61328125" style="2" bestFit="1" customWidth="1"/>
    <col min="11" max="12" width="10" style="2" bestFit="1" customWidth="1"/>
    <col min="13" max="13" width="10.3828125" style="2" bestFit="1" customWidth="1"/>
    <col min="14" max="16384" width="11.07421875" style="2"/>
  </cols>
  <sheetData>
    <row r="1" spans="1:14" ht="17.600000000000001" x14ac:dyDescent="0.4">
      <c r="A1" s="9" t="s">
        <v>54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65</v>
      </c>
    </row>
    <row r="2" spans="1:14" ht="17.600000000000001" x14ac:dyDescent="0.4">
      <c r="A2" s="9" t="s">
        <v>14</v>
      </c>
      <c r="B2" s="11">
        <v>4</v>
      </c>
      <c r="C2" s="11">
        <v>3</v>
      </c>
      <c r="D2" s="11">
        <v>3</v>
      </c>
      <c r="E2" s="11">
        <v>2</v>
      </c>
      <c r="F2" s="11">
        <v>3</v>
      </c>
      <c r="G2" s="11">
        <v>3</v>
      </c>
      <c r="H2" s="11">
        <v>2</v>
      </c>
      <c r="I2" s="11">
        <v>2</v>
      </c>
      <c r="J2" s="11">
        <v>2</v>
      </c>
      <c r="K2" s="11">
        <v>2</v>
      </c>
      <c r="L2" s="11">
        <v>2</v>
      </c>
      <c r="M2" s="11">
        <v>1</v>
      </c>
      <c r="N2" s="16">
        <f>AVERAGE(B2:M2)</f>
        <v>2.4166666666666665</v>
      </c>
    </row>
    <row r="3" spans="1:14" ht="17.600000000000001" x14ac:dyDescent="0.4">
      <c r="A3" s="9" t="s">
        <v>55</v>
      </c>
      <c r="B3" s="11">
        <v>3</v>
      </c>
      <c r="C3" s="11">
        <v>3</v>
      </c>
      <c r="D3" s="11">
        <v>2</v>
      </c>
      <c r="E3" s="11">
        <v>2</v>
      </c>
      <c r="F3" s="11">
        <v>4</v>
      </c>
      <c r="G3" s="11">
        <v>1</v>
      </c>
      <c r="H3" s="11">
        <v>2</v>
      </c>
      <c r="I3" s="11">
        <v>1</v>
      </c>
      <c r="J3" s="11">
        <v>1</v>
      </c>
      <c r="K3" s="11">
        <v>2</v>
      </c>
      <c r="L3" s="11">
        <v>2</v>
      </c>
      <c r="M3" s="11">
        <v>1</v>
      </c>
      <c r="N3" s="16">
        <f t="shared" ref="N3:N4" si="0">AVERAGE(B3:M3)</f>
        <v>2</v>
      </c>
    </row>
    <row r="4" spans="1:14" ht="17.600000000000001" x14ac:dyDescent="0.4">
      <c r="A4" s="9" t="s">
        <v>56</v>
      </c>
      <c r="B4" s="11">
        <v>2</v>
      </c>
      <c r="C4" s="11">
        <v>2</v>
      </c>
      <c r="D4" s="11">
        <v>3</v>
      </c>
      <c r="E4" s="11">
        <v>3</v>
      </c>
      <c r="F4" s="11">
        <v>0</v>
      </c>
      <c r="G4" s="11">
        <v>2</v>
      </c>
      <c r="H4" s="11">
        <v>2</v>
      </c>
      <c r="I4" s="11">
        <v>2</v>
      </c>
      <c r="J4" s="11">
        <v>2</v>
      </c>
      <c r="K4" s="11">
        <v>4</v>
      </c>
      <c r="L4" s="11">
        <v>4</v>
      </c>
      <c r="M4" s="11">
        <v>1</v>
      </c>
      <c r="N4" s="16">
        <f t="shared" si="0"/>
        <v>2.25</v>
      </c>
    </row>
    <row r="5" spans="1:14" ht="17.600000000000001" x14ac:dyDescent="0.4">
      <c r="A5" s="8"/>
      <c r="B5" s="8"/>
      <c r="C5" s="8"/>
      <c r="D5" s="8"/>
      <c r="E5" s="8"/>
      <c r="F5" s="8"/>
    </row>
    <row r="6" spans="1:14" ht="17.600000000000001" x14ac:dyDescent="0.4">
      <c r="A6" s="9" t="s">
        <v>57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65</v>
      </c>
    </row>
    <row r="7" spans="1:14" ht="17.600000000000001" x14ac:dyDescent="0.4">
      <c r="A7" s="9" t="s">
        <v>58</v>
      </c>
      <c r="B7" s="11">
        <v>4</v>
      </c>
      <c r="C7" s="11">
        <v>4</v>
      </c>
      <c r="D7" s="11">
        <v>3</v>
      </c>
      <c r="E7" s="11">
        <v>3</v>
      </c>
      <c r="F7" s="11">
        <v>4</v>
      </c>
      <c r="G7" s="11">
        <v>3</v>
      </c>
      <c r="H7" s="11">
        <v>2</v>
      </c>
      <c r="I7" s="11">
        <v>3</v>
      </c>
      <c r="J7" s="11">
        <v>3</v>
      </c>
      <c r="K7" s="11">
        <v>4</v>
      </c>
      <c r="L7" s="11">
        <v>3</v>
      </c>
      <c r="M7" s="11">
        <v>4</v>
      </c>
      <c r="N7" s="16">
        <f>AVERAGE(B7:M7)</f>
        <v>3.3333333333333335</v>
      </c>
    </row>
    <row r="8" spans="1:14" ht="17.600000000000001" x14ac:dyDescent="0.4">
      <c r="A8" s="9" t="s">
        <v>59</v>
      </c>
      <c r="B8" s="11">
        <v>4</v>
      </c>
      <c r="C8" s="11">
        <v>4</v>
      </c>
      <c r="D8" s="11">
        <v>3</v>
      </c>
      <c r="E8" s="11">
        <v>1</v>
      </c>
      <c r="F8" s="11">
        <v>2</v>
      </c>
      <c r="G8" s="11">
        <v>1</v>
      </c>
      <c r="H8" s="11">
        <v>2</v>
      </c>
      <c r="I8" s="11">
        <v>2</v>
      </c>
      <c r="J8" s="11">
        <v>1</v>
      </c>
      <c r="K8" s="11">
        <v>4</v>
      </c>
      <c r="L8" s="11">
        <v>4</v>
      </c>
      <c r="M8" s="11">
        <v>0</v>
      </c>
      <c r="N8" s="16">
        <f t="shared" ref="N8:N12" si="1">AVERAGE(B8:M8)</f>
        <v>2.3333333333333335</v>
      </c>
    </row>
    <row r="9" spans="1:14" ht="17.600000000000001" x14ac:dyDescent="0.4">
      <c r="A9" s="9" t="s">
        <v>61</v>
      </c>
      <c r="B9" s="11">
        <v>4</v>
      </c>
      <c r="C9" s="11">
        <v>2</v>
      </c>
      <c r="D9" s="11">
        <v>3</v>
      </c>
      <c r="E9" s="11">
        <v>3</v>
      </c>
      <c r="F9" s="11">
        <v>4</v>
      </c>
      <c r="G9" s="11">
        <v>2</v>
      </c>
      <c r="H9" s="11">
        <v>2</v>
      </c>
      <c r="I9" s="11">
        <v>3</v>
      </c>
      <c r="J9" s="11">
        <v>3</v>
      </c>
      <c r="K9" s="11">
        <v>4</v>
      </c>
      <c r="L9" s="11">
        <v>4</v>
      </c>
      <c r="M9" s="11">
        <v>4</v>
      </c>
      <c r="N9" s="16">
        <f t="shared" si="1"/>
        <v>3.1666666666666665</v>
      </c>
    </row>
    <row r="10" spans="1:14" ht="17.600000000000001" x14ac:dyDescent="0.4">
      <c r="A10" s="9" t="s">
        <v>60</v>
      </c>
      <c r="B10" s="11">
        <v>3</v>
      </c>
      <c r="C10" s="11">
        <v>1</v>
      </c>
      <c r="D10" s="11">
        <v>1</v>
      </c>
      <c r="E10" s="11">
        <v>0</v>
      </c>
      <c r="F10" s="11">
        <v>1</v>
      </c>
      <c r="G10" s="11">
        <v>0</v>
      </c>
      <c r="H10" s="11">
        <v>2</v>
      </c>
      <c r="I10" s="11">
        <v>1</v>
      </c>
      <c r="J10" s="11">
        <v>1</v>
      </c>
      <c r="K10" s="11">
        <v>4</v>
      </c>
      <c r="L10" s="11">
        <v>1</v>
      </c>
      <c r="M10" s="11">
        <v>0</v>
      </c>
      <c r="N10" s="16">
        <f t="shared" si="1"/>
        <v>1.25</v>
      </c>
    </row>
    <row r="11" spans="1:14" ht="17.600000000000001" x14ac:dyDescent="0.4">
      <c r="A11" s="9" t="s">
        <v>62</v>
      </c>
      <c r="B11" s="11">
        <v>4</v>
      </c>
      <c r="C11" s="11">
        <v>3</v>
      </c>
      <c r="D11" s="11">
        <v>3</v>
      </c>
      <c r="E11" s="11">
        <v>3</v>
      </c>
      <c r="F11" s="11">
        <v>4</v>
      </c>
      <c r="G11" s="11">
        <v>3</v>
      </c>
      <c r="H11" s="11">
        <v>3</v>
      </c>
      <c r="I11" s="11">
        <v>1</v>
      </c>
      <c r="J11" s="11">
        <v>4</v>
      </c>
      <c r="K11" s="11">
        <v>3</v>
      </c>
      <c r="L11" s="11">
        <v>4</v>
      </c>
      <c r="M11" s="11">
        <v>4</v>
      </c>
      <c r="N11" s="16">
        <f t="shared" si="1"/>
        <v>3.25</v>
      </c>
    </row>
    <row r="12" spans="1:14" ht="17.600000000000001" x14ac:dyDescent="0.4">
      <c r="A12" s="9" t="s">
        <v>63</v>
      </c>
      <c r="B12" s="11">
        <v>2</v>
      </c>
      <c r="C12" s="11">
        <v>1</v>
      </c>
      <c r="D12" s="11">
        <v>1</v>
      </c>
      <c r="E12" s="11">
        <v>0</v>
      </c>
      <c r="F12" s="11">
        <v>3</v>
      </c>
      <c r="G12" s="11">
        <v>2</v>
      </c>
      <c r="H12" s="11">
        <v>3</v>
      </c>
      <c r="I12" s="11">
        <v>3</v>
      </c>
      <c r="J12" s="11">
        <v>3</v>
      </c>
      <c r="K12" s="11">
        <v>4</v>
      </c>
      <c r="L12" s="11">
        <v>3</v>
      </c>
      <c r="M12" s="11">
        <v>1</v>
      </c>
      <c r="N12" s="16">
        <f t="shared" si="1"/>
        <v>2.1666666666666665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2449-EBFF-46A3-97A7-F641D7EFC3E0}">
  <dimension ref="A1:A20"/>
  <sheetViews>
    <sheetView workbookViewId="0">
      <selection activeCell="A34" sqref="A34"/>
    </sheetView>
  </sheetViews>
  <sheetFormatPr baseColWidth="10" defaultRowHeight="14.6" x14ac:dyDescent="0.4"/>
  <cols>
    <col min="1" max="1" width="95.84375" bestFit="1" customWidth="1"/>
  </cols>
  <sheetData>
    <row r="1" spans="1:1" ht="15.45" x14ac:dyDescent="0.4">
      <c r="A1" s="4" t="s">
        <v>14</v>
      </c>
    </row>
    <row r="2" spans="1:1" ht="15.45" x14ac:dyDescent="0.4">
      <c r="A2" s="7" t="s">
        <v>76</v>
      </c>
    </row>
    <row r="3" spans="1:1" ht="15.45" x14ac:dyDescent="0.4">
      <c r="A3" s="7" t="s">
        <v>77</v>
      </c>
    </row>
    <row r="4" spans="1:1" ht="15.45" x14ac:dyDescent="0.4">
      <c r="A4" s="7" t="s">
        <v>78</v>
      </c>
    </row>
    <row r="5" spans="1:1" ht="15.45" x14ac:dyDescent="0.4">
      <c r="A5" s="7" t="s">
        <v>79</v>
      </c>
    </row>
    <row r="6" spans="1:1" ht="15.45" x14ac:dyDescent="0.4">
      <c r="A6" s="7" t="s">
        <v>80</v>
      </c>
    </row>
    <row r="7" spans="1:1" ht="15.45" x14ac:dyDescent="0.4">
      <c r="A7" s="7"/>
    </row>
    <row r="8" spans="1:1" ht="15.45" x14ac:dyDescent="0.4">
      <c r="A8" s="4" t="s">
        <v>81</v>
      </c>
    </row>
    <row r="9" spans="1:1" ht="15.45" x14ac:dyDescent="0.4">
      <c r="A9" s="7" t="s">
        <v>82</v>
      </c>
    </row>
    <row r="10" spans="1:1" ht="15.45" x14ac:dyDescent="0.4">
      <c r="A10" s="7" t="s">
        <v>83</v>
      </c>
    </row>
    <row r="11" spans="1:1" ht="15.45" x14ac:dyDescent="0.4">
      <c r="A11" s="7" t="s">
        <v>84</v>
      </c>
    </row>
    <row r="12" spans="1:1" ht="15.45" x14ac:dyDescent="0.4">
      <c r="A12" s="7" t="s">
        <v>85</v>
      </c>
    </row>
    <row r="13" spans="1:1" ht="15.45" x14ac:dyDescent="0.4">
      <c r="A13" s="7" t="s">
        <v>86</v>
      </c>
    </row>
    <row r="14" spans="1:1" ht="15.45" x14ac:dyDescent="0.4">
      <c r="A14" s="7"/>
    </row>
    <row r="15" spans="1:1" ht="15.45" x14ac:dyDescent="0.4">
      <c r="A15" s="4" t="s">
        <v>87</v>
      </c>
    </row>
    <row r="16" spans="1:1" ht="15.45" x14ac:dyDescent="0.4">
      <c r="A16" s="7" t="s">
        <v>88</v>
      </c>
    </row>
    <row r="17" spans="1:1" ht="15.45" x14ac:dyDescent="0.4">
      <c r="A17" s="7" t="s">
        <v>89</v>
      </c>
    </row>
    <row r="18" spans="1:1" ht="15.45" x14ac:dyDescent="0.4">
      <c r="A18" s="7" t="s">
        <v>90</v>
      </c>
    </row>
    <row r="19" spans="1:1" ht="15.45" x14ac:dyDescent="0.4">
      <c r="A19" s="7" t="s">
        <v>91</v>
      </c>
    </row>
    <row r="20" spans="1:1" ht="15.45" x14ac:dyDescent="0.4">
      <c r="A20" s="7" t="s">
        <v>92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Effectiveness</vt:lpstr>
      <vt:lpstr>Efficiency</vt:lpstr>
      <vt:lpstr>Satisfaction</vt:lpstr>
      <vt:lpstr>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</dc:creator>
  <cp:lastModifiedBy>ruben</cp:lastModifiedBy>
  <dcterms:created xsi:type="dcterms:W3CDTF">2022-02-17T09:48:33Z</dcterms:created>
  <dcterms:modified xsi:type="dcterms:W3CDTF">2022-06-13T18:48:29Z</dcterms:modified>
</cp:coreProperties>
</file>